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flash_\e_levin\KINGFLASH\AA-GrantRScF-2023-2024\Automatic Bandpass Selector AddOn\00-Revision1\"/>
    </mc:Choice>
  </mc:AlternateContent>
  <bookViews>
    <workbookView xWindow="0" yWindow="0" windowWidth="13260" windowHeight="8520"/>
  </bookViews>
  <sheets>
    <sheet name="Averaging" sheetId="3" r:id="rId1"/>
    <sheet name="SSEP" sheetId="1" r:id="rId2"/>
    <sheet name="VEP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5" i="2" l="1"/>
  <c r="BI35" i="2"/>
  <c r="BH35" i="2"/>
  <c r="BG35" i="2"/>
  <c r="BF35" i="2"/>
  <c r="BE35" i="2"/>
  <c r="BJ34" i="2"/>
  <c r="BI34" i="2"/>
  <c r="BH34" i="2"/>
  <c r="BG34" i="2"/>
  <c r="BF34" i="2"/>
  <c r="BE34" i="2"/>
  <c r="BJ33" i="2"/>
  <c r="BI33" i="2"/>
  <c r="BH33" i="2"/>
  <c r="BG33" i="2"/>
  <c r="BF33" i="2"/>
  <c r="BE33" i="2"/>
  <c r="BJ32" i="2"/>
  <c r="BI32" i="2"/>
  <c r="BH32" i="2"/>
  <c r="BG32" i="2"/>
  <c r="BF32" i="2"/>
  <c r="BE32" i="2"/>
  <c r="BJ31" i="2"/>
  <c r="BI31" i="2"/>
  <c r="BH31" i="2"/>
  <c r="BG31" i="2"/>
  <c r="BF31" i="2"/>
  <c r="BE31" i="2"/>
  <c r="BJ30" i="2"/>
  <c r="BI30" i="2"/>
  <c r="BH30" i="2"/>
  <c r="BG30" i="2"/>
  <c r="BF30" i="2"/>
  <c r="BE30" i="2"/>
  <c r="BJ29" i="2"/>
  <c r="BI29" i="2"/>
  <c r="BH29" i="2"/>
  <c r="BG29" i="2"/>
  <c r="BF29" i="2"/>
  <c r="BE29" i="2"/>
  <c r="BJ27" i="2"/>
  <c r="BI27" i="2"/>
  <c r="BH27" i="2"/>
  <c r="BG27" i="2"/>
  <c r="BF27" i="2"/>
  <c r="BE27" i="2"/>
  <c r="BJ26" i="2"/>
  <c r="BI26" i="2"/>
  <c r="BH26" i="2"/>
  <c r="BG26" i="2"/>
  <c r="BF26" i="2"/>
  <c r="BE26" i="2"/>
  <c r="BJ25" i="2"/>
  <c r="BI25" i="2"/>
  <c r="BH25" i="2"/>
  <c r="BG25" i="2"/>
  <c r="BF25" i="2"/>
  <c r="BE25" i="2"/>
  <c r="BJ24" i="2"/>
  <c r="BI24" i="2"/>
  <c r="BH24" i="2"/>
  <c r="BG24" i="2"/>
  <c r="BF24" i="2"/>
  <c r="BE24" i="2"/>
  <c r="BJ23" i="2"/>
  <c r="BI23" i="2"/>
  <c r="BH23" i="2"/>
  <c r="BG23" i="2"/>
  <c r="BF23" i="2"/>
  <c r="BE23" i="2"/>
  <c r="BJ22" i="2"/>
  <c r="BI22" i="2"/>
  <c r="BH22" i="2"/>
  <c r="BG22" i="2"/>
  <c r="BF22" i="2"/>
  <c r="BE22" i="2"/>
  <c r="BJ21" i="2"/>
  <c r="BI21" i="2"/>
  <c r="BH21" i="2"/>
  <c r="BG21" i="2"/>
  <c r="BF21" i="2"/>
  <c r="BE21" i="2"/>
  <c r="BJ20" i="2"/>
  <c r="BI20" i="2"/>
  <c r="BH20" i="2"/>
  <c r="BG20" i="2"/>
  <c r="BF20" i="2"/>
  <c r="BE20" i="2"/>
  <c r="BJ19" i="2"/>
  <c r="BI19" i="2"/>
  <c r="BH19" i="2"/>
  <c r="BG19" i="2"/>
  <c r="BF19" i="2"/>
  <c r="BE19" i="2"/>
  <c r="BJ18" i="2"/>
  <c r="BI18" i="2"/>
  <c r="BH18" i="2"/>
  <c r="BG18" i="2"/>
  <c r="BF18" i="2"/>
  <c r="BE18" i="2"/>
  <c r="BJ17" i="2"/>
  <c r="BI17" i="2"/>
  <c r="BH17" i="2"/>
  <c r="BG17" i="2"/>
  <c r="BF17" i="2"/>
  <c r="BE17" i="2"/>
  <c r="BJ16" i="2"/>
  <c r="BI16" i="2"/>
  <c r="BH16" i="2"/>
  <c r="BG16" i="2"/>
  <c r="BF16" i="2"/>
  <c r="BE16" i="2"/>
  <c r="BJ15" i="2"/>
  <c r="BI15" i="2"/>
  <c r="BH15" i="2"/>
  <c r="BG15" i="2"/>
  <c r="BF15" i="2"/>
  <c r="BE15" i="2"/>
  <c r="BJ14" i="2"/>
  <c r="BI14" i="2"/>
  <c r="BH14" i="2"/>
  <c r="BG14" i="2"/>
  <c r="BF14" i="2"/>
  <c r="BE14" i="2"/>
  <c r="BJ13" i="2"/>
  <c r="BI13" i="2"/>
  <c r="BH13" i="2"/>
  <c r="BG13" i="2"/>
  <c r="BF13" i="2"/>
  <c r="BE13" i="2"/>
  <c r="BJ12" i="2"/>
  <c r="BI12" i="2"/>
  <c r="BH12" i="2"/>
  <c r="BG12" i="2"/>
  <c r="BF12" i="2"/>
  <c r="BE12" i="2"/>
  <c r="BJ11" i="2"/>
  <c r="BI11" i="2"/>
  <c r="BH11" i="2"/>
  <c r="BG11" i="2"/>
  <c r="BF11" i="2"/>
  <c r="BE11" i="2"/>
  <c r="BJ10" i="2"/>
  <c r="BI10" i="2"/>
  <c r="BH10" i="2"/>
  <c r="BG10" i="2"/>
  <c r="BF10" i="2"/>
  <c r="BE10" i="2"/>
  <c r="BJ9" i="2"/>
  <c r="BI9" i="2"/>
  <c r="BH9" i="2"/>
  <c r="BG9" i="2"/>
  <c r="BF9" i="2"/>
  <c r="BE9" i="2"/>
  <c r="BJ8" i="2"/>
  <c r="BI8" i="2"/>
  <c r="BH8" i="2"/>
  <c r="BG8" i="2"/>
  <c r="BF8" i="2"/>
  <c r="BE8" i="2"/>
  <c r="BJ7" i="2"/>
  <c r="BI7" i="2"/>
  <c r="BH7" i="2"/>
  <c r="BG7" i="2"/>
  <c r="BF7" i="2"/>
  <c r="BE7" i="2"/>
  <c r="BJ6" i="2"/>
  <c r="BI6" i="2"/>
  <c r="BH6" i="2"/>
  <c r="BG6" i="2"/>
  <c r="BF6" i="2"/>
  <c r="BE6" i="2"/>
  <c r="BJ5" i="2"/>
  <c r="BI5" i="2"/>
  <c r="BH5" i="2"/>
  <c r="BG5" i="2"/>
  <c r="BF5" i="2"/>
  <c r="BE5" i="2"/>
  <c r="BJ4" i="2"/>
  <c r="BI4" i="2"/>
  <c r="BH4" i="2"/>
  <c r="BG4" i="2"/>
  <c r="BF4" i="2"/>
  <c r="BE4" i="2"/>
  <c r="BJ66" i="1"/>
  <c r="BI66" i="1"/>
  <c r="BH66" i="1"/>
  <c r="BG66" i="1"/>
  <c r="BF66" i="1"/>
  <c r="BE66" i="1"/>
  <c r="BJ65" i="1"/>
  <c r="BI65" i="1"/>
  <c r="BH65" i="1"/>
  <c r="BG65" i="1"/>
  <c r="BF65" i="1"/>
  <c r="BE65" i="1"/>
  <c r="BJ64" i="1"/>
  <c r="BI64" i="1"/>
  <c r="BH64" i="1"/>
  <c r="BG64" i="1"/>
  <c r="BF64" i="1"/>
  <c r="BE64" i="1"/>
  <c r="BJ63" i="1"/>
  <c r="BI63" i="1"/>
  <c r="BH63" i="1"/>
  <c r="BG63" i="1"/>
  <c r="BF63" i="1"/>
  <c r="BE63" i="1"/>
  <c r="BJ62" i="1"/>
  <c r="BI62" i="1"/>
  <c r="BH62" i="1"/>
  <c r="BG62" i="1"/>
  <c r="BF62" i="1"/>
  <c r="BE62" i="1"/>
  <c r="BJ61" i="1"/>
  <c r="BI61" i="1"/>
  <c r="BH61" i="1"/>
  <c r="BG61" i="1"/>
  <c r="BF61" i="1"/>
  <c r="BE61" i="1"/>
  <c r="BJ60" i="1"/>
  <c r="BI60" i="1"/>
  <c r="BH60" i="1"/>
  <c r="BG60" i="1"/>
  <c r="BF60" i="1"/>
  <c r="BE60" i="1"/>
  <c r="BE5" i="1"/>
  <c r="BF5" i="1"/>
  <c r="BG5" i="1"/>
  <c r="BH5" i="1"/>
  <c r="BI5" i="1"/>
  <c r="BJ5" i="1"/>
  <c r="BE6" i="1"/>
  <c r="BF6" i="1"/>
  <c r="BG6" i="1"/>
  <c r="BH6" i="1"/>
  <c r="BI6" i="1"/>
  <c r="BJ6" i="1"/>
  <c r="BE7" i="1"/>
  <c r="BF7" i="1"/>
  <c r="BG7" i="1"/>
  <c r="BH7" i="1"/>
  <c r="BI7" i="1"/>
  <c r="BJ7" i="1"/>
  <c r="BE8" i="1"/>
  <c r="BF8" i="1"/>
  <c r="BG8" i="1"/>
  <c r="BH8" i="1"/>
  <c r="BI8" i="1"/>
  <c r="BJ8" i="1"/>
  <c r="BE9" i="1"/>
  <c r="BF9" i="1"/>
  <c r="BG9" i="1"/>
  <c r="BH9" i="1"/>
  <c r="BI9" i="1"/>
  <c r="BJ9" i="1"/>
  <c r="BE10" i="1"/>
  <c r="BF10" i="1"/>
  <c r="BG10" i="1"/>
  <c r="BH10" i="1"/>
  <c r="BI10" i="1"/>
  <c r="BJ10" i="1"/>
  <c r="BE11" i="1"/>
  <c r="BF11" i="1"/>
  <c r="BG11" i="1"/>
  <c r="BH11" i="1"/>
  <c r="BI11" i="1"/>
  <c r="BJ11" i="1"/>
  <c r="BE12" i="1"/>
  <c r="BF12" i="1"/>
  <c r="BG12" i="1"/>
  <c r="BH12" i="1"/>
  <c r="BI12" i="1"/>
  <c r="BJ12" i="1"/>
  <c r="BE13" i="1"/>
  <c r="BF13" i="1"/>
  <c r="BG13" i="1"/>
  <c r="BH13" i="1"/>
  <c r="BI13" i="1"/>
  <c r="BJ13" i="1"/>
  <c r="BE14" i="1"/>
  <c r="BF14" i="1"/>
  <c r="BG14" i="1"/>
  <c r="BH14" i="1"/>
  <c r="BI14" i="1"/>
  <c r="BJ14" i="1"/>
  <c r="BE15" i="1"/>
  <c r="BF15" i="1"/>
  <c r="BG15" i="1"/>
  <c r="BH15" i="1"/>
  <c r="BI15" i="1"/>
  <c r="BJ15" i="1"/>
  <c r="BE16" i="1"/>
  <c r="BF16" i="1"/>
  <c r="BG16" i="1"/>
  <c r="BH16" i="1"/>
  <c r="BI16" i="1"/>
  <c r="BJ16" i="1"/>
  <c r="BE17" i="1"/>
  <c r="BF17" i="1"/>
  <c r="BG17" i="1"/>
  <c r="BH17" i="1"/>
  <c r="BI17" i="1"/>
  <c r="BJ17" i="1"/>
  <c r="BE18" i="1"/>
  <c r="BF18" i="1"/>
  <c r="BG18" i="1"/>
  <c r="BH18" i="1"/>
  <c r="BI18" i="1"/>
  <c r="BJ18" i="1"/>
  <c r="BE19" i="1"/>
  <c r="BF19" i="1"/>
  <c r="BG19" i="1"/>
  <c r="BH19" i="1"/>
  <c r="BI19" i="1"/>
  <c r="BJ19" i="1"/>
  <c r="BE20" i="1"/>
  <c r="BF20" i="1"/>
  <c r="BG20" i="1"/>
  <c r="BH20" i="1"/>
  <c r="BI20" i="1"/>
  <c r="BJ20" i="1"/>
  <c r="BE21" i="1"/>
  <c r="BF21" i="1"/>
  <c r="BG21" i="1"/>
  <c r="BH21" i="1"/>
  <c r="BI21" i="1"/>
  <c r="BJ21" i="1"/>
  <c r="BE22" i="1"/>
  <c r="BF22" i="1"/>
  <c r="BG22" i="1"/>
  <c r="BH22" i="1"/>
  <c r="BI22" i="1"/>
  <c r="BJ22" i="1"/>
  <c r="BE23" i="1"/>
  <c r="BF23" i="1"/>
  <c r="BG23" i="1"/>
  <c r="BH23" i="1"/>
  <c r="BI23" i="1"/>
  <c r="BJ23" i="1"/>
  <c r="BE24" i="1"/>
  <c r="BF24" i="1"/>
  <c r="BG24" i="1"/>
  <c r="BH24" i="1"/>
  <c r="BI24" i="1"/>
  <c r="BJ24" i="1"/>
  <c r="BE25" i="1"/>
  <c r="BF25" i="1"/>
  <c r="BG25" i="1"/>
  <c r="BH25" i="1"/>
  <c r="BI25" i="1"/>
  <c r="BJ25" i="1"/>
  <c r="BE26" i="1"/>
  <c r="BF26" i="1"/>
  <c r="BG26" i="1"/>
  <c r="BH26" i="1"/>
  <c r="BI26" i="1"/>
  <c r="BJ26" i="1"/>
  <c r="BE27" i="1"/>
  <c r="BF27" i="1"/>
  <c r="BG27" i="1"/>
  <c r="BH27" i="1"/>
  <c r="BI27" i="1"/>
  <c r="BJ27" i="1"/>
  <c r="BE28" i="1"/>
  <c r="BF28" i="1"/>
  <c r="BG28" i="1"/>
  <c r="BH28" i="1"/>
  <c r="BI28" i="1"/>
  <c r="BJ28" i="1"/>
  <c r="BE29" i="1"/>
  <c r="BF29" i="1"/>
  <c r="BG29" i="1"/>
  <c r="BH29" i="1"/>
  <c r="BI29" i="1"/>
  <c r="BJ29" i="1"/>
  <c r="BE30" i="1"/>
  <c r="BF30" i="1"/>
  <c r="BG30" i="1"/>
  <c r="BH30" i="1"/>
  <c r="BI30" i="1"/>
  <c r="BJ30" i="1"/>
  <c r="BE31" i="1"/>
  <c r="BF31" i="1"/>
  <c r="BG31" i="1"/>
  <c r="BH31" i="1"/>
  <c r="BI31" i="1"/>
  <c r="BJ31" i="1"/>
  <c r="BE32" i="1"/>
  <c r="BF32" i="1"/>
  <c r="BG32" i="1"/>
  <c r="BH32" i="1"/>
  <c r="BI32" i="1"/>
  <c r="BJ32" i="1"/>
  <c r="BE33" i="1"/>
  <c r="BF33" i="1"/>
  <c r="BG33" i="1"/>
  <c r="BH33" i="1"/>
  <c r="BI33" i="1"/>
  <c r="BJ33" i="1"/>
  <c r="BE34" i="1"/>
  <c r="BF34" i="1"/>
  <c r="BG34" i="1"/>
  <c r="BH34" i="1"/>
  <c r="BI34" i="1"/>
  <c r="BJ34" i="1"/>
  <c r="BE35" i="1"/>
  <c r="BF35" i="1"/>
  <c r="BG35" i="1"/>
  <c r="BH35" i="1"/>
  <c r="BI35" i="1"/>
  <c r="BJ35" i="1"/>
  <c r="BE36" i="1"/>
  <c r="BF36" i="1"/>
  <c r="BG36" i="1"/>
  <c r="BH36" i="1"/>
  <c r="BI36" i="1"/>
  <c r="BJ36" i="1"/>
  <c r="BE37" i="1"/>
  <c r="BF37" i="1"/>
  <c r="BG37" i="1"/>
  <c r="BH37" i="1"/>
  <c r="BI37" i="1"/>
  <c r="BJ37" i="1"/>
  <c r="BE38" i="1"/>
  <c r="BF38" i="1"/>
  <c r="BG38" i="1"/>
  <c r="BH38" i="1"/>
  <c r="BI38" i="1"/>
  <c r="BJ38" i="1"/>
  <c r="BE39" i="1"/>
  <c r="BF39" i="1"/>
  <c r="BG39" i="1"/>
  <c r="BH39" i="1"/>
  <c r="BI39" i="1"/>
  <c r="BJ39" i="1"/>
  <c r="BE40" i="1"/>
  <c r="BF40" i="1"/>
  <c r="BG40" i="1"/>
  <c r="BH40" i="1"/>
  <c r="BI40" i="1"/>
  <c r="BJ40" i="1"/>
  <c r="BE41" i="1"/>
  <c r="BF41" i="1"/>
  <c r="BG41" i="1"/>
  <c r="BH41" i="1"/>
  <c r="BI41" i="1"/>
  <c r="BJ41" i="1"/>
  <c r="BE42" i="1"/>
  <c r="BF42" i="1"/>
  <c r="BG42" i="1"/>
  <c r="BH42" i="1"/>
  <c r="BI42" i="1"/>
  <c r="BJ42" i="1"/>
  <c r="BE43" i="1"/>
  <c r="BF43" i="1"/>
  <c r="BG43" i="1"/>
  <c r="BH43" i="1"/>
  <c r="BI43" i="1"/>
  <c r="BJ43" i="1"/>
  <c r="BE44" i="1"/>
  <c r="BF44" i="1"/>
  <c r="BG44" i="1"/>
  <c r="BH44" i="1"/>
  <c r="BI44" i="1"/>
  <c r="BJ44" i="1"/>
  <c r="BE45" i="1"/>
  <c r="BF45" i="1"/>
  <c r="BG45" i="1"/>
  <c r="BH45" i="1"/>
  <c r="BI45" i="1"/>
  <c r="BJ45" i="1"/>
  <c r="BE46" i="1"/>
  <c r="BF46" i="1"/>
  <c r="BG46" i="1"/>
  <c r="BH46" i="1"/>
  <c r="BI46" i="1"/>
  <c r="BJ46" i="1"/>
  <c r="BE47" i="1"/>
  <c r="BF47" i="1"/>
  <c r="BG47" i="1"/>
  <c r="BH47" i="1"/>
  <c r="BI47" i="1"/>
  <c r="BJ47" i="1"/>
  <c r="BE48" i="1"/>
  <c r="BF48" i="1"/>
  <c r="BG48" i="1"/>
  <c r="BH48" i="1"/>
  <c r="BI48" i="1"/>
  <c r="BJ48" i="1"/>
  <c r="BE49" i="1"/>
  <c r="BF49" i="1"/>
  <c r="BG49" i="1"/>
  <c r="BH49" i="1"/>
  <c r="BI49" i="1"/>
  <c r="BJ49" i="1"/>
  <c r="BE50" i="1"/>
  <c r="BF50" i="1"/>
  <c r="BG50" i="1"/>
  <c r="BH50" i="1"/>
  <c r="BI50" i="1"/>
  <c r="BJ50" i="1"/>
  <c r="BE51" i="1"/>
  <c r="BF51" i="1"/>
  <c r="BG51" i="1"/>
  <c r="BH51" i="1"/>
  <c r="BI51" i="1"/>
  <c r="BJ51" i="1"/>
  <c r="BE52" i="1"/>
  <c r="BF52" i="1"/>
  <c r="BG52" i="1"/>
  <c r="BH52" i="1"/>
  <c r="BI52" i="1"/>
  <c r="BJ52" i="1"/>
  <c r="BE53" i="1"/>
  <c r="BF53" i="1"/>
  <c r="BG53" i="1"/>
  <c r="BH53" i="1"/>
  <c r="BI53" i="1"/>
  <c r="BJ53" i="1"/>
  <c r="BE54" i="1"/>
  <c r="BF54" i="1"/>
  <c r="BG54" i="1"/>
  <c r="BH54" i="1"/>
  <c r="BI54" i="1"/>
  <c r="BJ54" i="1"/>
  <c r="BE55" i="1"/>
  <c r="BF55" i="1"/>
  <c r="BG55" i="1"/>
  <c r="BH55" i="1"/>
  <c r="BI55" i="1"/>
  <c r="BJ55" i="1"/>
  <c r="BE56" i="1"/>
  <c r="BF56" i="1"/>
  <c r="BG56" i="1"/>
  <c r="BH56" i="1"/>
  <c r="BI56" i="1"/>
  <c r="BJ56" i="1"/>
  <c r="BE57" i="1"/>
  <c r="BF57" i="1"/>
  <c r="BG57" i="1"/>
  <c r="BH57" i="1"/>
  <c r="BI57" i="1"/>
  <c r="BJ57" i="1"/>
  <c r="BE58" i="1"/>
  <c r="BF58" i="1"/>
  <c r="BG58" i="1"/>
  <c r="BH58" i="1"/>
  <c r="BI58" i="1"/>
  <c r="BJ58" i="1"/>
  <c r="BF4" i="1"/>
  <c r="BG4" i="1"/>
  <c r="BH4" i="1"/>
  <c r="BI4" i="1"/>
  <c r="BJ4" i="1"/>
  <c r="BE4" i="1"/>
  <c r="AX29" i="2"/>
  <c r="AY29" i="2"/>
  <c r="AX30" i="2"/>
  <c r="AY30" i="2"/>
  <c r="AX31" i="2"/>
  <c r="AY31" i="2"/>
  <c r="AX32" i="2"/>
  <c r="AY32" i="2"/>
  <c r="AX33" i="2"/>
  <c r="AY33" i="2"/>
  <c r="AX34" i="2"/>
  <c r="AY34" i="2"/>
  <c r="AX35" i="2"/>
  <c r="AY35" i="2"/>
  <c r="BB29" i="2"/>
  <c r="BC29" i="2"/>
  <c r="BB30" i="2"/>
  <c r="BC30" i="2"/>
  <c r="BB31" i="2"/>
  <c r="BC31" i="2"/>
  <c r="BB32" i="2"/>
  <c r="BC32" i="2"/>
  <c r="BB33" i="2"/>
  <c r="BC33" i="2"/>
  <c r="BB34" i="2"/>
  <c r="BC34" i="2"/>
  <c r="BB35" i="2"/>
  <c r="BC35" i="2"/>
  <c r="BA35" i="2"/>
  <c r="AZ35" i="2"/>
  <c r="BA34" i="2"/>
  <c r="AZ34" i="2"/>
  <c r="BA33" i="2"/>
  <c r="AZ33" i="2"/>
  <c r="BA32" i="2"/>
  <c r="AZ32" i="2"/>
  <c r="BA31" i="2"/>
  <c r="AZ31" i="2"/>
  <c r="BA30" i="2"/>
  <c r="AZ30" i="2"/>
  <c r="BA29" i="2"/>
  <c r="AZ29" i="2"/>
  <c r="AX26" i="2"/>
  <c r="AY26" i="2"/>
  <c r="AZ26" i="2"/>
  <c r="BA26" i="2"/>
  <c r="BB26" i="2"/>
  <c r="BC26" i="2"/>
  <c r="AX27" i="2"/>
  <c r="AY27" i="2"/>
  <c r="AZ27" i="2"/>
  <c r="BA27" i="2"/>
  <c r="BB27" i="2"/>
  <c r="BC27" i="2"/>
  <c r="BC25" i="2"/>
  <c r="BB25" i="2"/>
  <c r="BA25" i="2"/>
  <c r="AZ25" i="2"/>
  <c r="AY25" i="2"/>
  <c r="AX25" i="2"/>
  <c r="BC24" i="2"/>
  <c r="BB24" i="2"/>
  <c r="BA24" i="2"/>
  <c r="AZ24" i="2"/>
  <c r="AY24" i="2"/>
  <c r="AX24" i="2"/>
  <c r="BC23" i="2"/>
  <c r="BB23" i="2"/>
  <c r="BA23" i="2"/>
  <c r="AZ23" i="2"/>
  <c r="AY23" i="2"/>
  <c r="AX23" i="2"/>
  <c r="BC22" i="2"/>
  <c r="BB22" i="2"/>
  <c r="BA22" i="2"/>
  <c r="AZ22" i="2"/>
  <c r="AY22" i="2"/>
  <c r="AX22" i="2"/>
  <c r="BC21" i="2"/>
  <c r="BB21" i="2"/>
  <c r="BA21" i="2"/>
  <c r="AZ21" i="2"/>
  <c r="AY21" i="2"/>
  <c r="AX21" i="2"/>
  <c r="BC20" i="2"/>
  <c r="BB20" i="2"/>
  <c r="BA20" i="2"/>
  <c r="AZ20" i="2"/>
  <c r="AY20" i="2"/>
  <c r="AX20" i="2"/>
  <c r="BC19" i="2"/>
  <c r="BB19" i="2"/>
  <c r="BA19" i="2"/>
  <c r="AZ19" i="2"/>
  <c r="AY19" i="2"/>
  <c r="AX19" i="2"/>
  <c r="BC18" i="2"/>
  <c r="BB18" i="2"/>
  <c r="BA18" i="2"/>
  <c r="AZ18" i="2"/>
  <c r="AY18" i="2"/>
  <c r="AX18" i="2"/>
  <c r="BC17" i="2"/>
  <c r="BB17" i="2"/>
  <c r="BA17" i="2"/>
  <c r="AZ17" i="2"/>
  <c r="AY17" i="2"/>
  <c r="AX17" i="2"/>
  <c r="BC16" i="2"/>
  <c r="BB16" i="2"/>
  <c r="BA16" i="2"/>
  <c r="AZ16" i="2"/>
  <c r="AY16" i="2"/>
  <c r="AX16" i="2"/>
  <c r="BC15" i="2"/>
  <c r="BB15" i="2"/>
  <c r="BA15" i="2"/>
  <c r="AZ15" i="2"/>
  <c r="AY15" i="2"/>
  <c r="AX15" i="2"/>
  <c r="BC14" i="2"/>
  <c r="BB14" i="2"/>
  <c r="BA14" i="2"/>
  <c r="AZ14" i="2"/>
  <c r="AY14" i="2"/>
  <c r="AX14" i="2"/>
  <c r="BC13" i="2"/>
  <c r="BB13" i="2"/>
  <c r="BA13" i="2"/>
  <c r="AZ13" i="2"/>
  <c r="AY13" i="2"/>
  <c r="AX13" i="2"/>
  <c r="BC12" i="2"/>
  <c r="BB12" i="2"/>
  <c r="BA12" i="2"/>
  <c r="AZ12" i="2"/>
  <c r="AY12" i="2"/>
  <c r="AX12" i="2"/>
  <c r="BC11" i="2"/>
  <c r="BB11" i="2"/>
  <c r="BA11" i="2"/>
  <c r="AZ11" i="2"/>
  <c r="AY11" i="2"/>
  <c r="AX11" i="2"/>
  <c r="BC10" i="2"/>
  <c r="BB10" i="2"/>
  <c r="BA10" i="2"/>
  <c r="AZ10" i="2"/>
  <c r="AY10" i="2"/>
  <c r="AX10" i="2"/>
  <c r="BC9" i="2"/>
  <c r="BB9" i="2"/>
  <c r="BA9" i="2"/>
  <c r="AZ9" i="2"/>
  <c r="AY9" i="2"/>
  <c r="AX9" i="2"/>
  <c r="BC8" i="2"/>
  <c r="BB8" i="2"/>
  <c r="BA8" i="2"/>
  <c r="AZ8" i="2"/>
  <c r="AY8" i="2"/>
  <c r="AX8" i="2"/>
  <c r="BC7" i="2"/>
  <c r="BB7" i="2"/>
  <c r="BA7" i="2"/>
  <c r="AZ7" i="2"/>
  <c r="AY7" i="2"/>
  <c r="AX7" i="2"/>
  <c r="BC6" i="2"/>
  <c r="BB6" i="2"/>
  <c r="BA6" i="2"/>
  <c r="AZ6" i="2"/>
  <c r="AY6" i="2"/>
  <c r="AX6" i="2"/>
  <c r="BC5" i="2"/>
  <c r="BB5" i="2"/>
  <c r="BA5" i="2"/>
  <c r="AZ5" i="2"/>
  <c r="AY5" i="2"/>
  <c r="AX5" i="2"/>
  <c r="BC4" i="2"/>
  <c r="BB4" i="2"/>
  <c r="BA4" i="2"/>
  <c r="AZ4" i="2"/>
  <c r="AY4" i="2"/>
  <c r="AX4" i="2"/>
  <c r="AX60" i="1"/>
  <c r="AY60" i="1"/>
  <c r="AX61" i="1"/>
  <c r="AY61" i="1"/>
  <c r="AX62" i="1"/>
  <c r="AY62" i="1"/>
  <c r="AX63" i="1"/>
  <c r="AY63" i="1"/>
  <c r="AX64" i="1"/>
  <c r="AY64" i="1"/>
  <c r="AX65" i="1"/>
  <c r="AY65" i="1"/>
  <c r="AX66" i="1"/>
  <c r="AY66" i="1"/>
  <c r="BB60" i="1"/>
  <c r="BC60" i="1"/>
  <c r="BB61" i="1"/>
  <c r="BC61" i="1"/>
  <c r="BB62" i="1"/>
  <c r="BC62" i="1"/>
  <c r="BB63" i="1"/>
  <c r="BC63" i="1"/>
  <c r="BB64" i="1"/>
  <c r="BC64" i="1"/>
  <c r="BB65" i="1"/>
  <c r="BC65" i="1"/>
  <c r="BB66" i="1"/>
  <c r="BC66" i="1"/>
  <c r="BA66" i="1"/>
  <c r="AZ66" i="1"/>
  <c r="BA65" i="1"/>
  <c r="AZ65" i="1"/>
  <c r="BA64" i="1"/>
  <c r="AZ64" i="1"/>
  <c r="BA63" i="1"/>
  <c r="AZ63" i="1"/>
  <c r="BA62" i="1"/>
  <c r="AZ62" i="1"/>
  <c r="BA61" i="1"/>
  <c r="AZ61" i="1"/>
  <c r="BA60" i="1"/>
  <c r="AZ60" i="1"/>
  <c r="BA5" i="1"/>
  <c r="BB5" i="1"/>
  <c r="BC5" i="1"/>
  <c r="BA6" i="1"/>
  <c r="BB6" i="1"/>
  <c r="BC6" i="1"/>
  <c r="BA7" i="1"/>
  <c r="BB7" i="1"/>
  <c r="BC7" i="1"/>
  <c r="BA8" i="1"/>
  <c r="BB8" i="1"/>
  <c r="BC8" i="1"/>
  <c r="BA9" i="1"/>
  <c r="BB9" i="1"/>
  <c r="BC9" i="1"/>
  <c r="BA10" i="1"/>
  <c r="BB10" i="1"/>
  <c r="BC10" i="1"/>
  <c r="BA11" i="1"/>
  <c r="BB11" i="1"/>
  <c r="BC11" i="1"/>
  <c r="BA12" i="1"/>
  <c r="BB12" i="1"/>
  <c r="BC12" i="1"/>
  <c r="BA13" i="1"/>
  <c r="BB13" i="1"/>
  <c r="BC13" i="1"/>
  <c r="BA14" i="1"/>
  <c r="BB14" i="1"/>
  <c r="BC14" i="1"/>
  <c r="BA15" i="1"/>
  <c r="BB15" i="1"/>
  <c r="BC15" i="1"/>
  <c r="BA16" i="1"/>
  <c r="BB16" i="1"/>
  <c r="BC16" i="1"/>
  <c r="BA17" i="1"/>
  <c r="BB17" i="1"/>
  <c r="BC17" i="1"/>
  <c r="BA18" i="1"/>
  <c r="BB18" i="1"/>
  <c r="BC18" i="1"/>
  <c r="BA19" i="1"/>
  <c r="BB19" i="1"/>
  <c r="BC19" i="1"/>
  <c r="BA20" i="1"/>
  <c r="BB20" i="1"/>
  <c r="BC20" i="1"/>
  <c r="BA21" i="1"/>
  <c r="BB21" i="1"/>
  <c r="BC21" i="1"/>
  <c r="BA22" i="1"/>
  <c r="BB22" i="1"/>
  <c r="BC22" i="1"/>
  <c r="BA23" i="1"/>
  <c r="BB23" i="1"/>
  <c r="BC23" i="1"/>
  <c r="BA24" i="1"/>
  <c r="BB24" i="1"/>
  <c r="BC24" i="1"/>
  <c r="BA25" i="1"/>
  <c r="BB25" i="1"/>
  <c r="BC25" i="1"/>
  <c r="BA26" i="1"/>
  <c r="BB26" i="1"/>
  <c r="BC26" i="1"/>
  <c r="BA27" i="1"/>
  <c r="BB27" i="1"/>
  <c r="BC27" i="1"/>
  <c r="BA28" i="1"/>
  <c r="BB28" i="1"/>
  <c r="BC28" i="1"/>
  <c r="BA29" i="1"/>
  <c r="BB29" i="1"/>
  <c r="BC29" i="1"/>
  <c r="BA30" i="1"/>
  <c r="BB30" i="1"/>
  <c r="BC30" i="1"/>
  <c r="BA31" i="1"/>
  <c r="BB31" i="1"/>
  <c r="BC31" i="1"/>
  <c r="BA32" i="1"/>
  <c r="BB32" i="1"/>
  <c r="BC32" i="1"/>
  <c r="BA33" i="1"/>
  <c r="BB33" i="1"/>
  <c r="BC33" i="1"/>
  <c r="BA34" i="1"/>
  <c r="BB34" i="1"/>
  <c r="BC34" i="1"/>
  <c r="BA35" i="1"/>
  <c r="BB35" i="1"/>
  <c r="BC35" i="1"/>
  <c r="BA36" i="1"/>
  <c r="BB36" i="1"/>
  <c r="BC36" i="1"/>
  <c r="BA37" i="1"/>
  <c r="BB37" i="1"/>
  <c r="BC37" i="1"/>
  <c r="BA38" i="1"/>
  <c r="BB38" i="1"/>
  <c r="BC38" i="1"/>
  <c r="BA39" i="1"/>
  <c r="BB39" i="1"/>
  <c r="BC39" i="1"/>
  <c r="BA40" i="1"/>
  <c r="BB40" i="1"/>
  <c r="BC40" i="1"/>
  <c r="BA41" i="1"/>
  <c r="BB41" i="1"/>
  <c r="BC41" i="1"/>
  <c r="BA42" i="1"/>
  <c r="BB42" i="1"/>
  <c r="BC42" i="1"/>
  <c r="BA43" i="1"/>
  <c r="BB43" i="1"/>
  <c r="BC43" i="1"/>
  <c r="BA44" i="1"/>
  <c r="BB44" i="1"/>
  <c r="BC44" i="1"/>
  <c r="BA45" i="1"/>
  <c r="BB45" i="1"/>
  <c r="BC45" i="1"/>
  <c r="BA46" i="1"/>
  <c r="BB46" i="1"/>
  <c r="BC46" i="1"/>
  <c r="BA47" i="1"/>
  <c r="BB47" i="1"/>
  <c r="BC47" i="1"/>
  <c r="BA48" i="1"/>
  <c r="BB48" i="1"/>
  <c r="BC48" i="1"/>
  <c r="BA49" i="1"/>
  <c r="BB49" i="1"/>
  <c r="BC49" i="1"/>
  <c r="BA50" i="1"/>
  <c r="BB50" i="1"/>
  <c r="BC50" i="1"/>
  <c r="BA51" i="1"/>
  <c r="BB51" i="1"/>
  <c r="BC51" i="1"/>
  <c r="BA52" i="1"/>
  <c r="BB52" i="1"/>
  <c r="BC52" i="1"/>
  <c r="BA53" i="1"/>
  <c r="BB53" i="1"/>
  <c r="BC53" i="1"/>
  <c r="BA54" i="1"/>
  <c r="BB54" i="1"/>
  <c r="BC54" i="1"/>
  <c r="BA55" i="1"/>
  <c r="BB55" i="1"/>
  <c r="BC55" i="1"/>
  <c r="BA56" i="1"/>
  <c r="BB56" i="1"/>
  <c r="BC56" i="1"/>
  <c r="BA57" i="1"/>
  <c r="BB57" i="1"/>
  <c r="BC57" i="1"/>
  <c r="BA58" i="1"/>
  <c r="BB58" i="1"/>
  <c r="BC58" i="1"/>
  <c r="BB4" i="1"/>
  <c r="BC4" i="1"/>
  <c r="BA4" i="1"/>
  <c r="AX5" i="1"/>
  <c r="AY5" i="1"/>
  <c r="AZ5" i="1"/>
  <c r="AX6" i="1"/>
  <c r="AY6" i="1"/>
  <c r="AZ6" i="1"/>
  <c r="AX7" i="1"/>
  <c r="AY7" i="1"/>
  <c r="AZ7" i="1"/>
  <c r="AX8" i="1"/>
  <c r="AY8" i="1"/>
  <c r="AZ8" i="1"/>
  <c r="AX9" i="1"/>
  <c r="AY9" i="1"/>
  <c r="AZ9" i="1"/>
  <c r="AX10" i="1"/>
  <c r="AY10" i="1"/>
  <c r="AZ10" i="1"/>
  <c r="AX11" i="1"/>
  <c r="AY11" i="1"/>
  <c r="AZ11" i="1"/>
  <c r="AX12" i="1"/>
  <c r="AY12" i="1"/>
  <c r="AZ12" i="1"/>
  <c r="AX13" i="1"/>
  <c r="AY13" i="1"/>
  <c r="AZ13" i="1"/>
  <c r="AX14" i="1"/>
  <c r="AY14" i="1"/>
  <c r="AZ14" i="1"/>
  <c r="AX15" i="1"/>
  <c r="AY15" i="1"/>
  <c r="AZ15" i="1"/>
  <c r="AX16" i="1"/>
  <c r="AY16" i="1"/>
  <c r="AZ16" i="1"/>
  <c r="AX17" i="1"/>
  <c r="AY17" i="1"/>
  <c r="AZ17" i="1"/>
  <c r="AX18" i="1"/>
  <c r="AY18" i="1"/>
  <c r="AZ18" i="1"/>
  <c r="AX19" i="1"/>
  <c r="AY19" i="1"/>
  <c r="AZ19" i="1"/>
  <c r="AX20" i="1"/>
  <c r="AY20" i="1"/>
  <c r="AZ20" i="1"/>
  <c r="AX21" i="1"/>
  <c r="AY21" i="1"/>
  <c r="AZ21" i="1"/>
  <c r="AX22" i="1"/>
  <c r="AY22" i="1"/>
  <c r="AZ22" i="1"/>
  <c r="AX23" i="1"/>
  <c r="AY23" i="1"/>
  <c r="AZ23" i="1"/>
  <c r="AX24" i="1"/>
  <c r="AY24" i="1"/>
  <c r="AZ24" i="1"/>
  <c r="AX25" i="1"/>
  <c r="AY25" i="1"/>
  <c r="AZ25" i="1"/>
  <c r="AX26" i="1"/>
  <c r="AY26" i="1"/>
  <c r="AZ26" i="1"/>
  <c r="AX27" i="1"/>
  <c r="AY27" i="1"/>
  <c r="AZ27" i="1"/>
  <c r="AX28" i="1"/>
  <c r="AY28" i="1"/>
  <c r="AZ28" i="1"/>
  <c r="AX29" i="1"/>
  <c r="AY29" i="1"/>
  <c r="AZ29" i="1"/>
  <c r="AX30" i="1"/>
  <c r="AY30" i="1"/>
  <c r="AZ30" i="1"/>
  <c r="AX31" i="1"/>
  <c r="AY31" i="1"/>
  <c r="AZ31" i="1"/>
  <c r="AX32" i="1"/>
  <c r="AY32" i="1"/>
  <c r="AZ32" i="1"/>
  <c r="AX33" i="1"/>
  <c r="AY33" i="1"/>
  <c r="AZ33" i="1"/>
  <c r="AX34" i="1"/>
  <c r="AY34" i="1"/>
  <c r="AZ34" i="1"/>
  <c r="AX35" i="1"/>
  <c r="AY35" i="1"/>
  <c r="AZ35" i="1"/>
  <c r="AX36" i="1"/>
  <c r="AY36" i="1"/>
  <c r="AZ36" i="1"/>
  <c r="AX37" i="1"/>
  <c r="AY37" i="1"/>
  <c r="AZ37" i="1"/>
  <c r="AX38" i="1"/>
  <c r="AY38" i="1"/>
  <c r="AZ38" i="1"/>
  <c r="AX39" i="1"/>
  <c r="AY39" i="1"/>
  <c r="AZ39" i="1"/>
  <c r="AX40" i="1"/>
  <c r="AY40" i="1"/>
  <c r="AZ40" i="1"/>
  <c r="AX41" i="1"/>
  <c r="AY41" i="1"/>
  <c r="AZ41" i="1"/>
  <c r="AX42" i="1"/>
  <c r="AY42" i="1"/>
  <c r="AZ42" i="1"/>
  <c r="AX43" i="1"/>
  <c r="AY43" i="1"/>
  <c r="AZ43" i="1"/>
  <c r="AX44" i="1"/>
  <c r="AY44" i="1"/>
  <c r="AZ44" i="1"/>
  <c r="AX45" i="1"/>
  <c r="AY45" i="1"/>
  <c r="AZ45" i="1"/>
  <c r="AX46" i="1"/>
  <c r="AY46" i="1"/>
  <c r="AZ46" i="1"/>
  <c r="AX47" i="1"/>
  <c r="AY47" i="1"/>
  <c r="AZ47" i="1"/>
  <c r="AX48" i="1"/>
  <c r="AY48" i="1"/>
  <c r="AZ48" i="1"/>
  <c r="AX49" i="1"/>
  <c r="AY49" i="1"/>
  <c r="AZ49" i="1"/>
  <c r="AX50" i="1"/>
  <c r="AY50" i="1"/>
  <c r="AZ50" i="1"/>
  <c r="AX51" i="1"/>
  <c r="AY51" i="1"/>
  <c r="AZ51" i="1"/>
  <c r="AX52" i="1"/>
  <c r="AY52" i="1"/>
  <c r="AZ52" i="1"/>
  <c r="AX53" i="1"/>
  <c r="AY53" i="1"/>
  <c r="AZ53" i="1"/>
  <c r="AX54" i="1"/>
  <c r="AY54" i="1"/>
  <c r="AZ54" i="1"/>
  <c r="AX55" i="1"/>
  <c r="AY55" i="1"/>
  <c r="AZ55" i="1"/>
  <c r="AX56" i="1"/>
  <c r="AY56" i="1"/>
  <c r="AZ56" i="1"/>
  <c r="AX57" i="1"/>
  <c r="AY57" i="1"/>
  <c r="AZ57" i="1"/>
  <c r="AX58" i="1"/>
  <c r="AY58" i="1"/>
  <c r="AZ58" i="1"/>
  <c r="AY4" i="1"/>
  <c r="AZ4" i="1"/>
  <c r="AX4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U29" i="2"/>
  <c r="V29" i="2"/>
  <c r="W29" i="2"/>
  <c r="X29" i="2"/>
  <c r="Y29" i="2"/>
  <c r="U30" i="2"/>
  <c r="V30" i="2"/>
  <c r="W30" i="2"/>
  <c r="X30" i="2"/>
  <c r="Y30" i="2"/>
  <c r="U31" i="2"/>
  <c r="V31" i="2"/>
  <c r="W31" i="2"/>
  <c r="X31" i="2"/>
  <c r="Y31" i="2"/>
  <c r="U32" i="2"/>
  <c r="V32" i="2"/>
  <c r="W32" i="2"/>
  <c r="X32" i="2"/>
  <c r="Y32" i="2"/>
  <c r="U33" i="2"/>
  <c r="V33" i="2"/>
  <c r="W33" i="2"/>
  <c r="X33" i="2"/>
  <c r="Y33" i="2"/>
  <c r="U34" i="2"/>
  <c r="V34" i="2"/>
  <c r="W34" i="2"/>
  <c r="X34" i="2"/>
  <c r="Y34" i="2"/>
  <c r="U35" i="2"/>
  <c r="V35" i="2"/>
  <c r="W35" i="2"/>
  <c r="X35" i="2"/>
  <c r="Y35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H29" i="2"/>
  <c r="AI29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G35" i="2"/>
  <c r="AF35" i="2"/>
  <c r="AA35" i="2"/>
  <c r="Z35" i="2"/>
  <c r="AG34" i="2"/>
  <c r="AF34" i="2"/>
  <c r="AA34" i="2"/>
  <c r="Z34" i="2"/>
  <c r="AG33" i="2"/>
  <c r="AF33" i="2"/>
  <c r="AA33" i="2"/>
  <c r="Z33" i="2"/>
  <c r="AG32" i="2"/>
  <c r="AF32" i="2"/>
  <c r="AA32" i="2"/>
  <c r="Z32" i="2"/>
  <c r="AG31" i="2"/>
  <c r="AF31" i="2"/>
  <c r="AA31" i="2"/>
  <c r="Z31" i="2"/>
  <c r="AG30" i="2"/>
  <c r="AF30" i="2"/>
  <c r="AA30" i="2"/>
  <c r="Z30" i="2"/>
  <c r="AG29" i="2"/>
  <c r="AF29" i="2"/>
  <c r="AA29" i="2"/>
  <c r="Z29" i="2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S64" i="1"/>
  <c r="R64" i="1"/>
  <c r="Q64" i="1"/>
  <c r="P64" i="1"/>
  <c r="O64" i="1"/>
  <c r="N64" i="1"/>
  <c r="M64" i="1"/>
  <c r="L64" i="1"/>
  <c r="K64" i="1"/>
  <c r="J64" i="1"/>
  <c r="I64" i="1"/>
  <c r="H64" i="1"/>
  <c r="S61" i="1"/>
  <c r="R61" i="1"/>
  <c r="Q61" i="1"/>
  <c r="P61" i="1"/>
  <c r="O61" i="1"/>
  <c r="N61" i="1"/>
  <c r="M61" i="1"/>
  <c r="L61" i="1"/>
  <c r="K61" i="1"/>
  <c r="J61" i="1"/>
  <c r="I61" i="1"/>
  <c r="H61" i="1"/>
  <c r="S62" i="1"/>
  <c r="R62" i="1"/>
  <c r="Q62" i="1"/>
  <c r="P62" i="1"/>
  <c r="O62" i="1"/>
  <c r="N62" i="1"/>
  <c r="M62" i="1"/>
  <c r="L62" i="1"/>
  <c r="K62" i="1"/>
  <c r="J62" i="1"/>
  <c r="I62" i="1"/>
  <c r="H62" i="1"/>
  <c r="S63" i="1"/>
  <c r="R63" i="1"/>
  <c r="Q63" i="1"/>
  <c r="P63" i="1"/>
  <c r="O63" i="1"/>
  <c r="N63" i="1"/>
  <c r="M63" i="1"/>
  <c r="L63" i="1"/>
  <c r="K63" i="1"/>
  <c r="J63" i="1"/>
  <c r="I63" i="1"/>
  <c r="H63" i="1"/>
  <c r="S60" i="1"/>
  <c r="R60" i="1"/>
  <c r="Q60" i="1"/>
  <c r="P60" i="1"/>
  <c r="O60" i="1"/>
  <c r="N60" i="1"/>
  <c r="M60" i="1"/>
  <c r="L60" i="1"/>
  <c r="K60" i="1"/>
  <c r="J60" i="1"/>
  <c r="I60" i="1"/>
  <c r="H60" i="1"/>
  <c r="S58" i="1"/>
  <c r="O58" i="1"/>
  <c r="K58" i="1"/>
  <c r="R58" i="1"/>
  <c r="N58" i="1"/>
  <c r="J58" i="1"/>
  <c r="Q58" i="1"/>
  <c r="M58" i="1"/>
  <c r="I58" i="1"/>
  <c r="P58" i="1"/>
  <c r="L58" i="1"/>
  <c r="H58" i="1"/>
  <c r="S57" i="1"/>
  <c r="O57" i="1"/>
  <c r="K57" i="1"/>
  <c r="R57" i="1"/>
  <c r="N57" i="1"/>
  <c r="J57" i="1"/>
  <c r="Q57" i="1"/>
  <c r="M57" i="1"/>
  <c r="I57" i="1"/>
  <c r="P57" i="1"/>
  <c r="L57" i="1"/>
  <c r="H57" i="1"/>
  <c r="S56" i="1"/>
  <c r="O56" i="1"/>
  <c r="K56" i="1"/>
  <c r="R56" i="1"/>
  <c r="N56" i="1"/>
  <c r="J56" i="1"/>
  <c r="Q56" i="1"/>
  <c r="M56" i="1"/>
  <c r="I56" i="1"/>
  <c r="P56" i="1"/>
  <c r="L56" i="1"/>
  <c r="H56" i="1"/>
  <c r="S55" i="1"/>
  <c r="O55" i="1"/>
  <c r="K55" i="1"/>
  <c r="R55" i="1"/>
  <c r="N55" i="1"/>
  <c r="J55" i="1"/>
  <c r="Q55" i="1"/>
  <c r="M55" i="1"/>
  <c r="I55" i="1"/>
  <c r="P55" i="1"/>
  <c r="L55" i="1"/>
  <c r="H55" i="1"/>
  <c r="S54" i="1"/>
  <c r="O54" i="1"/>
  <c r="K54" i="1"/>
  <c r="R54" i="1"/>
  <c r="N54" i="1"/>
  <c r="J54" i="1"/>
  <c r="Q54" i="1"/>
  <c r="M54" i="1"/>
  <c r="I54" i="1"/>
  <c r="P54" i="1"/>
  <c r="L54" i="1"/>
  <c r="H54" i="1"/>
  <c r="S53" i="1"/>
  <c r="O53" i="1"/>
  <c r="K53" i="1"/>
  <c r="R53" i="1"/>
  <c r="N53" i="1"/>
  <c r="J53" i="1"/>
  <c r="Q53" i="1"/>
  <c r="M53" i="1"/>
  <c r="I53" i="1"/>
  <c r="P53" i="1"/>
  <c r="L53" i="1"/>
  <c r="H53" i="1"/>
  <c r="S52" i="1"/>
  <c r="O52" i="1"/>
  <c r="K52" i="1"/>
  <c r="R52" i="1"/>
  <c r="N52" i="1"/>
  <c r="J52" i="1"/>
  <c r="Q52" i="1"/>
  <c r="M52" i="1"/>
  <c r="I52" i="1"/>
  <c r="P52" i="1"/>
  <c r="L52" i="1"/>
  <c r="H52" i="1"/>
  <c r="S51" i="1"/>
  <c r="O51" i="1"/>
  <c r="K51" i="1"/>
  <c r="R51" i="1"/>
  <c r="N51" i="1"/>
  <c r="J51" i="1"/>
  <c r="Q51" i="1"/>
  <c r="M51" i="1"/>
  <c r="I51" i="1"/>
  <c r="P51" i="1"/>
  <c r="L51" i="1"/>
  <c r="H51" i="1"/>
  <c r="S50" i="1"/>
  <c r="O50" i="1"/>
  <c r="K50" i="1"/>
  <c r="R50" i="1"/>
  <c r="N50" i="1"/>
  <c r="J50" i="1"/>
  <c r="Q50" i="1"/>
  <c r="M50" i="1"/>
  <c r="I50" i="1"/>
  <c r="P50" i="1"/>
  <c r="L50" i="1"/>
  <c r="H50" i="1"/>
  <c r="S49" i="1"/>
  <c r="O49" i="1"/>
  <c r="K49" i="1"/>
  <c r="R49" i="1"/>
  <c r="N49" i="1"/>
  <c r="J49" i="1"/>
  <c r="Q49" i="1"/>
  <c r="M49" i="1"/>
  <c r="I49" i="1"/>
  <c r="P49" i="1"/>
  <c r="L49" i="1"/>
  <c r="H49" i="1"/>
  <c r="S48" i="1"/>
  <c r="O48" i="1"/>
  <c r="K48" i="1"/>
  <c r="R48" i="1"/>
  <c r="N48" i="1"/>
  <c r="J48" i="1"/>
  <c r="Q48" i="1"/>
  <c r="M48" i="1"/>
  <c r="I48" i="1"/>
  <c r="P48" i="1"/>
  <c r="L48" i="1"/>
  <c r="H48" i="1"/>
  <c r="S47" i="1"/>
  <c r="O47" i="1"/>
  <c r="K47" i="1"/>
  <c r="R47" i="1"/>
  <c r="N47" i="1"/>
  <c r="J47" i="1"/>
  <c r="Q47" i="1"/>
  <c r="M47" i="1"/>
  <c r="I47" i="1"/>
  <c r="P47" i="1"/>
  <c r="L47" i="1"/>
  <c r="H47" i="1"/>
  <c r="S46" i="1"/>
  <c r="O46" i="1"/>
  <c r="K46" i="1"/>
  <c r="R46" i="1"/>
  <c r="N46" i="1"/>
  <c r="J46" i="1"/>
  <c r="Q46" i="1"/>
  <c r="M46" i="1"/>
  <c r="I46" i="1"/>
  <c r="P46" i="1"/>
  <c r="L46" i="1"/>
  <c r="H46" i="1"/>
  <c r="S45" i="1"/>
  <c r="O45" i="1"/>
  <c r="K45" i="1"/>
  <c r="R45" i="1"/>
  <c r="N45" i="1"/>
  <c r="J45" i="1"/>
  <c r="Q45" i="1"/>
  <c r="M45" i="1"/>
  <c r="I45" i="1"/>
  <c r="P45" i="1"/>
  <c r="L45" i="1"/>
  <c r="H45" i="1"/>
  <c r="S44" i="1"/>
  <c r="O44" i="1"/>
  <c r="K44" i="1"/>
  <c r="R44" i="1"/>
  <c r="N44" i="1"/>
  <c r="J44" i="1"/>
  <c r="Q44" i="1"/>
  <c r="M44" i="1"/>
  <c r="I44" i="1"/>
  <c r="P44" i="1"/>
  <c r="L44" i="1"/>
  <c r="H44" i="1"/>
  <c r="S43" i="1"/>
  <c r="O43" i="1"/>
  <c r="K43" i="1"/>
  <c r="R43" i="1"/>
  <c r="N43" i="1"/>
  <c r="J43" i="1"/>
  <c r="Q43" i="1"/>
  <c r="M43" i="1"/>
  <c r="I43" i="1"/>
  <c r="P43" i="1"/>
  <c r="L43" i="1"/>
  <c r="H43" i="1"/>
  <c r="S42" i="1"/>
  <c r="O42" i="1"/>
  <c r="K42" i="1"/>
  <c r="R42" i="1"/>
  <c r="N42" i="1"/>
  <c r="J42" i="1"/>
  <c r="Q42" i="1"/>
  <c r="M42" i="1"/>
  <c r="I42" i="1"/>
  <c r="P42" i="1"/>
  <c r="L42" i="1"/>
  <c r="H42" i="1"/>
  <c r="S41" i="1"/>
  <c r="O41" i="1"/>
  <c r="K41" i="1"/>
  <c r="R41" i="1"/>
  <c r="N41" i="1"/>
  <c r="J41" i="1"/>
  <c r="Q41" i="1"/>
  <c r="M41" i="1"/>
  <c r="I41" i="1"/>
  <c r="P41" i="1"/>
  <c r="L41" i="1"/>
  <c r="H41" i="1"/>
  <c r="S40" i="1"/>
  <c r="O40" i="1"/>
  <c r="K40" i="1"/>
  <c r="R40" i="1"/>
  <c r="N40" i="1"/>
  <c r="J40" i="1"/>
  <c r="Q40" i="1"/>
  <c r="M40" i="1"/>
  <c r="I40" i="1"/>
  <c r="P40" i="1"/>
  <c r="L40" i="1"/>
  <c r="H40" i="1"/>
  <c r="S39" i="1"/>
  <c r="O39" i="1"/>
  <c r="K39" i="1"/>
  <c r="R39" i="1"/>
  <c r="N39" i="1"/>
  <c r="J39" i="1"/>
  <c r="Q39" i="1"/>
  <c r="M39" i="1"/>
  <c r="I39" i="1"/>
  <c r="P39" i="1"/>
  <c r="L39" i="1"/>
  <c r="H39" i="1"/>
  <c r="S38" i="1"/>
  <c r="O38" i="1"/>
  <c r="K38" i="1"/>
  <c r="R38" i="1"/>
  <c r="N38" i="1"/>
  <c r="J38" i="1"/>
  <c r="Q38" i="1"/>
  <c r="M38" i="1"/>
  <c r="I38" i="1"/>
  <c r="P38" i="1"/>
  <c r="L38" i="1"/>
  <c r="H38" i="1"/>
  <c r="S37" i="1"/>
  <c r="O37" i="1"/>
  <c r="K37" i="1"/>
  <c r="R37" i="1"/>
  <c r="N37" i="1"/>
  <c r="J37" i="1"/>
  <c r="Q37" i="1"/>
  <c r="M37" i="1"/>
  <c r="I37" i="1"/>
  <c r="P37" i="1"/>
  <c r="L37" i="1"/>
  <c r="H37" i="1"/>
  <c r="S36" i="1"/>
  <c r="O36" i="1"/>
  <c r="K36" i="1"/>
  <c r="R36" i="1"/>
  <c r="N36" i="1"/>
  <c r="J36" i="1"/>
  <c r="Q36" i="1"/>
  <c r="M36" i="1"/>
  <c r="I36" i="1"/>
  <c r="P36" i="1"/>
  <c r="L36" i="1"/>
  <c r="H36" i="1"/>
  <c r="S35" i="1"/>
  <c r="O35" i="1"/>
  <c r="K35" i="1"/>
  <c r="R35" i="1"/>
  <c r="N35" i="1"/>
  <c r="J35" i="1"/>
  <c r="Q35" i="1"/>
  <c r="M35" i="1"/>
  <c r="I35" i="1"/>
  <c r="P35" i="1"/>
  <c r="L35" i="1"/>
  <c r="H35" i="1"/>
  <c r="S34" i="1"/>
  <c r="O34" i="1"/>
  <c r="K34" i="1"/>
  <c r="R34" i="1"/>
  <c r="N34" i="1"/>
  <c r="J34" i="1"/>
  <c r="Q34" i="1"/>
  <c r="M34" i="1"/>
  <c r="I34" i="1"/>
  <c r="P34" i="1"/>
  <c r="L34" i="1"/>
  <c r="H34" i="1"/>
  <c r="S33" i="1"/>
  <c r="O33" i="1"/>
  <c r="K33" i="1"/>
  <c r="R33" i="1"/>
  <c r="N33" i="1"/>
  <c r="J33" i="1"/>
  <c r="Q33" i="1"/>
  <c r="M33" i="1"/>
  <c r="I33" i="1"/>
  <c r="P33" i="1"/>
  <c r="L33" i="1"/>
  <c r="H33" i="1"/>
  <c r="S32" i="1"/>
  <c r="O32" i="1"/>
  <c r="K32" i="1"/>
  <c r="R32" i="1"/>
  <c r="N32" i="1"/>
  <c r="J32" i="1"/>
  <c r="Q32" i="1"/>
  <c r="M32" i="1"/>
  <c r="I32" i="1"/>
  <c r="P32" i="1"/>
  <c r="L32" i="1"/>
  <c r="H32" i="1"/>
  <c r="S31" i="1"/>
  <c r="O31" i="1"/>
  <c r="K31" i="1"/>
  <c r="R31" i="1"/>
  <c r="N31" i="1"/>
  <c r="J31" i="1"/>
  <c r="Q31" i="1"/>
  <c r="M31" i="1"/>
  <c r="I31" i="1"/>
  <c r="P31" i="1"/>
  <c r="L31" i="1"/>
  <c r="H31" i="1"/>
  <c r="S30" i="1"/>
  <c r="O30" i="1"/>
  <c r="K30" i="1"/>
  <c r="R30" i="1"/>
  <c r="N30" i="1"/>
  <c r="J30" i="1"/>
  <c r="Q30" i="1"/>
  <c r="M30" i="1"/>
  <c r="I30" i="1"/>
  <c r="P30" i="1"/>
  <c r="L30" i="1"/>
  <c r="H30" i="1"/>
  <c r="S29" i="1"/>
  <c r="O29" i="1"/>
  <c r="K29" i="1"/>
  <c r="R29" i="1"/>
  <c r="N29" i="1"/>
  <c r="J29" i="1"/>
  <c r="Q29" i="1"/>
  <c r="M29" i="1"/>
  <c r="I29" i="1"/>
  <c r="P29" i="1"/>
  <c r="L29" i="1"/>
  <c r="H29" i="1"/>
  <c r="S28" i="1"/>
  <c r="O28" i="1"/>
  <c r="K28" i="1"/>
  <c r="R28" i="1"/>
  <c r="N28" i="1"/>
  <c r="J28" i="1"/>
  <c r="Q28" i="1"/>
  <c r="M28" i="1"/>
  <c r="I28" i="1"/>
  <c r="P28" i="1"/>
  <c r="L28" i="1"/>
  <c r="H28" i="1"/>
  <c r="S27" i="1"/>
  <c r="O27" i="1"/>
  <c r="K27" i="1"/>
  <c r="R27" i="1"/>
  <c r="N27" i="1"/>
  <c r="J27" i="1"/>
  <c r="Q27" i="1"/>
  <c r="M27" i="1"/>
  <c r="I27" i="1"/>
  <c r="P27" i="1"/>
  <c r="L27" i="1"/>
  <c r="H27" i="1"/>
  <c r="S26" i="1"/>
  <c r="O26" i="1"/>
  <c r="K26" i="1"/>
  <c r="R26" i="1"/>
  <c r="N26" i="1"/>
  <c r="J26" i="1"/>
  <c r="Q26" i="1"/>
  <c r="M26" i="1"/>
  <c r="I26" i="1"/>
  <c r="P26" i="1"/>
  <c r="L26" i="1"/>
  <c r="H26" i="1"/>
  <c r="S25" i="1"/>
  <c r="O25" i="1"/>
  <c r="K25" i="1"/>
  <c r="R25" i="1"/>
  <c r="N25" i="1"/>
  <c r="J25" i="1"/>
  <c r="Q25" i="1"/>
  <c r="M25" i="1"/>
  <c r="I25" i="1"/>
  <c r="P25" i="1"/>
  <c r="L25" i="1"/>
  <c r="H25" i="1"/>
  <c r="S24" i="1"/>
  <c r="O24" i="1"/>
  <c r="K24" i="1"/>
  <c r="R24" i="1"/>
  <c r="N24" i="1"/>
  <c r="J24" i="1"/>
  <c r="Q24" i="1"/>
  <c r="M24" i="1"/>
  <c r="I24" i="1"/>
  <c r="P24" i="1"/>
  <c r="L24" i="1"/>
  <c r="H24" i="1"/>
  <c r="S23" i="1"/>
  <c r="O23" i="1"/>
  <c r="K23" i="1"/>
  <c r="R23" i="1"/>
  <c r="N23" i="1"/>
  <c r="J23" i="1"/>
  <c r="Q23" i="1"/>
  <c r="M23" i="1"/>
  <c r="I23" i="1"/>
  <c r="P23" i="1"/>
  <c r="L23" i="1"/>
  <c r="H23" i="1"/>
  <c r="S22" i="1"/>
  <c r="O22" i="1"/>
  <c r="K22" i="1"/>
  <c r="R22" i="1"/>
  <c r="N22" i="1"/>
  <c r="J22" i="1"/>
  <c r="Q22" i="1"/>
  <c r="M22" i="1"/>
  <c r="I22" i="1"/>
  <c r="P22" i="1"/>
  <c r="L22" i="1"/>
  <c r="H22" i="1"/>
  <c r="S21" i="1"/>
  <c r="O21" i="1"/>
  <c r="K21" i="1"/>
  <c r="R21" i="1"/>
  <c r="N21" i="1"/>
  <c r="J21" i="1"/>
  <c r="Q21" i="1"/>
  <c r="M21" i="1"/>
  <c r="I21" i="1"/>
  <c r="P21" i="1"/>
  <c r="L21" i="1"/>
  <c r="H21" i="1"/>
  <c r="S20" i="1"/>
  <c r="O20" i="1"/>
  <c r="K20" i="1"/>
  <c r="R20" i="1"/>
  <c r="N20" i="1"/>
  <c r="J20" i="1"/>
  <c r="Q20" i="1"/>
  <c r="M20" i="1"/>
  <c r="I20" i="1"/>
  <c r="P20" i="1"/>
  <c r="L20" i="1"/>
  <c r="H20" i="1"/>
  <c r="S19" i="1"/>
  <c r="O19" i="1"/>
  <c r="K19" i="1"/>
  <c r="R19" i="1"/>
  <c r="N19" i="1"/>
  <c r="J19" i="1"/>
  <c r="Q19" i="1"/>
  <c r="M19" i="1"/>
  <c r="I19" i="1"/>
  <c r="P19" i="1"/>
  <c r="L19" i="1"/>
  <c r="H19" i="1"/>
  <c r="S18" i="1"/>
  <c r="O18" i="1"/>
  <c r="K18" i="1"/>
  <c r="R18" i="1"/>
  <c r="N18" i="1"/>
  <c r="J18" i="1"/>
  <c r="Q18" i="1"/>
  <c r="M18" i="1"/>
  <c r="I18" i="1"/>
  <c r="P18" i="1"/>
  <c r="L18" i="1"/>
  <c r="H18" i="1"/>
  <c r="S17" i="1"/>
  <c r="O17" i="1"/>
  <c r="K17" i="1"/>
  <c r="R17" i="1"/>
  <c r="N17" i="1"/>
  <c r="J17" i="1"/>
  <c r="Q17" i="1"/>
  <c r="M17" i="1"/>
  <c r="I17" i="1"/>
  <c r="P17" i="1"/>
  <c r="L17" i="1"/>
  <c r="H17" i="1"/>
  <c r="S16" i="1"/>
  <c r="O16" i="1"/>
  <c r="K16" i="1"/>
  <c r="R16" i="1"/>
  <c r="N16" i="1"/>
  <c r="J16" i="1"/>
  <c r="Q16" i="1"/>
  <c r="M16" i="1"/>
  <c r="I16" i="1"/>
  <c r="P16" i="1"/>
  <c r="L16" i="1"/>
  <c r="H16" i="1"/>
  <c r="S15" i="1"/>
  <c r="O15" i="1"/>
  <c r="K15" i="1"/>
  <c r="R15" i="1"/>
  <c r="N15" i="1"/>
  <c r="J15" i="1"/>
  <c r="Q15" i="1"/>
  <c r="M15" i="1"/>
  <c r="I15" i="1"/>
  <c r="P15" i="1"/>
  <c r="L15" i="1"/>
  <c r="H15" i="1"/>
  <c r="S14" i="1"/>
  <c r="O14" i="1"/>
  <c r="K14" i="1"/>
  <c r="R14" i="1"/>
  <c r="N14" i="1"/>
  <c r="J14" i="1"/>
  <c r="Q14" i="1"/>
  <c r="M14" i="1"/>
  <c r="I14" i="1"/>
  <c r="P14" i="1"/>
  <c r="L14" i="1"/>
  <c r="H14" i="1"/>
  <c r="S13" i="1"/>
  <c r="O13" i="1"/>
  <c r="K13" i="1"/>
  <c r="R13" i="1"/>
  <c r="N13" i="1"/>
  <c r="J13" i="1"/>
  <c r="Q13" i="1"/>
  <c r="M13" i="1"/>
  <c r="I13" i="1"/>
  <c r="P13" i="1"/>
  <c r="L13" i="1"/>
  <c r="H13" i="1"/>
  <c r="S12" i="1"/>
  <c r="O12" i="1"/>
  <c r="K12" i="1"/>
  <c r="R12" i="1"/>
  <c r="N12" i="1"/>
  <c r="J12" i="1"/>
  <c r="Q12" i="1"/>
  <c r="M12" i="1"/>
  <c r="I12" i="1"/>
  <c r="P12" i="1"/>
  <c r="L12" i="1"/>
  <c r="H12" i="1"/>
  <c r="S11" i="1"/>
  <c r="O11" i="1"/>
  <c r="K11" i="1"/>
  <c r="R11" i="1"/>
  <c r="N11" i="1"/>
  <c r="J11" i="1"/>
  <c r="Q11" i="1"/>
  <c r="M11" i="1"/>
  <c r="I11" i="1"/>
  <c r="P11" i="1"/>
  <c r="L11" i="1"/>
  <c r="H11" i="1"/>
  <c r="S10" i="1"/>
  <c r="O10" i="1"/>
  <c r="K10" i="1"/>
  <c r="R10" i="1"/>
  <c r="N10" i="1"/>
  <c r="J10" i="1"/>
  <c r="Q10" i="1"/>
  <c r="M10" i="1"/>
  <c r="I10" i="1"/>
  <c r="P10" i="1"/>
  <c r="L10" i="1"/>
  <c r="H10" i="1"/>
  <c r="S9" i="1"/>
  <c r="O9" i="1"/>
  <c r="K9" i="1"/>
  <c r="R9" i="1"/>
  <c r="N9" i="1"/>
  <c r="J9" i="1"/>
  <c r="Q9" i="1"/>
  <c r="M9" i="1"/>
  <c r="I9" i="1"/>
  <c r="P9" i="1"/>
  <c r="L9" i="1"/>
  <c r="H9" i="1"/>
  <c r="S8" i="1"/>
  <c r="O8" i="1"/>
  <c r="K8" i="1"/>
  <c r="R8" i="1"/>
  <c r="N8" i="1"/>
  <c r="J8" i="1"/>
  <c r="Q8" i="1"/>
  <c r="M8" i="1"/>
  <c r="I8" i="1"/>
  <c r="P8" i="1"/>
  <c r="L8" i="1"/>
  <c r="H8" i="1"/>
  <c r="S7" i="1"/>
  <c r="O7" i="1"/>
  <c r="K7" i="1"/>
  <c r="R7" i="1"/>
  <c r="N7" i="1"/>
  <c r="J7" i="1"/>
  <c r="Q7" i="1"/>
  <c r="M7" i="1"/>
  <c r="I7" i="1"/>
  <c r="P7" i="1"/>
  <c r="L7" i="1"/>
  <c r="H7" i="1"/>
  <c r="S6" i="1"/>
  <c r="O6" i="1"/>
  <c r="K6" i="1"/>
  <c r="R6" i="1"/>
  <c r="N6" i="1"/>
  <c r="J6" i="1"/>
  <c r="Q6" i="1"/>
  <c r="M6" i="1"/>
  <c r="I6" i="1"/>
  <c r="P6" i="1"/>
  <c r="L6" i="1"/>
  <c r="H6" i="1"/>
  <c r="S5" i="1"/>
  <c r="O5" i="1"/>
  <c r="K5" i="1"/>
  <c r="R5" i="1"/>
  <c r="N5" i="1"/>
  <c r="J5" i="1"/>
  <c r="Q5" i="1"/>
  <c r="M5" i="1"/>
  <c r="I5" i="1"/>
  <c r="P5" i="1"/>
  <c r="L5" i="1"/>
  <c r="H5" i="1"/>
  <c r="S4" i="1"/>
  <c r="O4" i="1"/>
  <c r="K4" i="1"/>
  <c r="R4" i="1"/>
  <c r="N4" i="1"/>
  <c r="J4" i="1"/>
  <c r="Q4" i="1"/>
  <c r="M4" i="1"/>
  <c r="I4" i="1"/>
  <c r="P4" i="1"/>
  <c r="L4" i="1"/>
  <c r="H4" i="1"/>
  <c r="Q32" i="2"/>
  <c r="L31" i="2"/>
  <c r="N31" i="2"/>
  <c r="I30" i="2"/>
  <c r="K30" i="2"/>
  <c r="Q30" i="2"/>
  <c r="S30" i="2"/>
  <c r="N33" i="2"/>
  <c r="K34" i="2"/>
  <c r="M34" i="2"/>
  <c r="S34" i="2"/>
  <c r="R35" i="2"/>
  <c r="S27" i="2"/>
  <c r="O27" i="2"/>
  <c r="K27" i="2"/>
  <c r="R27" i="2"/>
  <c r="N27" i="2"/>
  <c r="J27" i="2"/>
  <c r="Q27" i="2"/>
  <c r="M27" i="2"/>
  <c r="I27" i="2"/>
  <c r="P27" i="2"/>
  <c r="L27" i="2"/>
  <c r="H27" i="2"/>
  <c r="S26" i="2"/>
  <c r="O26" i="2"/>
  <c r="K26" i="2"/>
  <c r="R26" i="2"/>
  <c r="N26" i="2"/>
  <c r="J26" i="2"/>
  <c r="Q26" i="2"/>
  <c r="M26" i="2"/>
  <c r="I26" i="2"/>
  <c r="P26" i="2"/>
  <c r="L26" i="2"/>
  <c r="H26" i="2"/>
  <c r="S25" i="2"/>
  <c r="O25" i="2"/>
  <c r="K25" i="2"/>
  <c r="R25" i="2"/>
  <c r="N25" i="2"/>
  <c r="J25" i="2"/>
  <c r="Q25" i="2"/>
  <c r="M25" i="2"/>
  <c r="I25" i="2"/>
  <c r="P25" i="2"/>
  <c r="L25" i="2"/>
  <c r="H25" i="2"/>
  <c r="S24" i="2"/>
  <c r="O24" i="2"/>
  <c r="K24" i="2"/>
  <c r="R24" i="2"/>
  <c r="N24" i="2"/>
  <c r="J24" i="2"/>
  <c r="Q24" i="2"/>
  <c r="M24" i="2"/>
  <c r="I24" i="2"/>
  <c r="P24" i="2"/>
  <c r="L24" i="2"/>
  <c r="H24" i="2"/>
  <c r="S23" i="2"/>
  <c r="O23" i="2"/>
  <c r="K23" i="2"/>
  <c r="R23" i="2"/>
  <c r="N23" i="2"/>
  <c r="J23" i="2"/>
  <c r="Q23" i="2"/>
  <c r="M23" i="2"/>
  <c r="I23" i="2"/>
  <c r="P23" i="2"/>
  <c r="L23" i="2"/>
  <c r="H23" i="2"/>
  <c r="S22" i="2"/>
  <c r="O22" i="2"/>
  <c r="K22" i="2"/>
  <c r="R22" i="2"/>
  <c r="N22" i="2"/>
  <c r="J22" i="2"/>
  <c r="Q22" i="2"/>
  <c r="M22" i="2"/>
  <c r="I22" i="2"/>
  <c r="P22" i="2"/>
  <c r="L22" i="2"/>
  <c r="H22" i="2"/>
  <c r="S21" i="2"/>
  <c r="O21" i="2"/>
  <c r="K21" i="2"/>
  <c r="R21" i="2"/>
  <c r="N21" i="2"/>
  <c r="J21" i="2"/>
  <c r="Q21" i="2"/>
  <c r="M21" i="2"/>
  <c r="I21" i="2"/>
  <c r="P21" i="2"/>
  <c r="L21" i="2"/>
  <c r="H21" i="2"/>
  <c r="S20" i="2"/>
  <c r="O20" i="2"/>
  <c r="K20" i="2"/>
  <c r="R20" i="2"/>
  <c r="N20" i="2"/>
  <c r="J20" i="2"/>
  <c r="Q20" i="2"/>
  <c r="M20" i="2"/>
  <c r="I20" i="2"/>
  <c r="P20" i="2"/>
  <c r="L20" i="2"/>
  <c r="H20" i="2"/>
  <c r="S19" i="2"/>
  <c r="O19" i="2"/>
  <c r="K19" i="2"/>
  <c r="R19" i="2"/>
  <c r="N19" i="2"/>
  <c r="J19" i="2"/>
  <c r="Q19" i="2"/>
  <c r="M19" i="2"/>
  <c r="I19" i="2"/>
  <c r="P19" i="2"/>
  <c r="L19" i="2"/>
  <c r="H19" i="2"/>
  <c r="S18" i="2"/>
  <c r="O18" i="2"/>
  <c r="K18" i="2"/>
  <c r="R18" i="2"/>
  <c r="N18" i="2"/>
  <c r="J18" i="2"/>
  <c r="Q18" i="2"/>
  <c r="M18" i="2"/>
  <c r="I18" i="2"/>
  <c r="P18" i="2"/>
  <c r="L18" i="2"/>
  <c r="H18" i="2"/>
  <c r="S17" i="2"/>
  <c r="O17" i="2"/>
  <c r="K17" i="2"/>
  <c r="R17" i="2"/>
  <c r="N17" i="2"/>
  <c r="J17" i="2"/>
  <c r="Q17" i="2"/>
  <c r="M17" i="2"/>
  <c r="I17" i="2"/>
  <c r="P17" i="2"/>
  <c r="L17" i="2"/>
  <c r="H17" i="2"/>
  <c r="S16" i="2"/>
  <c r="O16" i="2"/>
  <c r="K16" i="2"/>
  <c r="R16" i="2"/>
  <c r="N16" i="2"/>
  <c r="J16" i="2"/>
  <c r="Q16" i="2"/>
  <c r="M16" i="2"/>
  <c r="I16" i="2"/>
  <c r="P16" i="2"/>
  <c r="L16" i="2"/>
  <c r="H16" i="2"/>
  <c r="S15" i="2"/>
  <c r="O15" i="2"/>
  <c r="K15" i="2"/>
  <c r="R15" i="2"/>
  <c r="N15" i="2"/>
  <c r="J15" i="2"/>
  <c r="Q15" i="2"/>
  <c r="M15" i="2"/>
  <c r="I15" i="2"/>
  <c r="P15" i="2"/>
  <c r="L15" i="2"/>
  <c r="H15" i="2"/>
  <c r="S14" i="2"/>
  <c r="O14" i="2"/>
  <c r="K14" i="2"/>
  <c r="R14" i="2"/>
  <c r="N14" i="2"/>
  <c r="J14" i="2"/>
  <c r="Q14" i="2"/>
  <c r="M14" i="2"/>
  <c r="I14" i="2"/>
  <c r="P14" i="2"/>
  <c r="L14" i="2"/>
  <c r="H14" i="2"/>
  <c r="S13" i="2"/>
  <c r="O13" i="2"/>
  <c r="K13" i="2"/>
  <c r="R13" i="2"/>
  <c r="N13" i="2"/>
  <c r="J13" i="2"/>
  <c r="Q13" i="2"/>
  <c r="M13" i="2"/>
  <c r="I13" i="2"/>
  <c r="P13" i="2"/>
  <c r="L13" i="2"/>
  <c r="H13" i="2"/>
  <c r="S12" i="2"/>
  <c r="O12" i="2"/>
  <c r="K12" i="2"/>
  <c r="R12" i="2"/>
  <c r="N12" i="2"/>
  <c r="J12" i="2"/>
  <c r="Q12" i="2"/>
  <c r="M12" i="2"/>
  <c r="I12" i="2"/>
  <c r="P12" i="2"/>
  <c r="L12" i="2"/>
  <c r="H12" i="2"/>
  <c r="S11" i="2"/>
  <c r="O11" i="2"/>
  <c r="K11" i="2"/>
  <c r="R11" i="2"/>
  <c r="N11" i="2"/>
  <c r="J11" i="2"/>
  <c r="Q11" i="2"/>
  <c r="M11" i="2"/>
  <c r="I11" i="2"/>
  <c r="P11" i="2"/>
  <c r="L11" i="2"/>
  <c r="H11" i="2"/>
  <c r="S10" i="2"/>
  <c r="O10" i="2"/>
  <c r="K10" i="2"/>
  <c r="R10" i="2"/>
  <c r="N10" i="2"/>
  <c r="J10" i="2"/>
  <c r="Q10" i="2"/>
  <c r="M10" i="2"/>
  <c r="I10" i="2"/>
  <c r="P10" i="2"/>
  <c r="L10" i="2"/>
  <c r="H10" i="2"/>
  <c r="S9" i="2"/>
  <c r="O9" i="2"/>
  <c r="K9" i="2"/>
  <c r="R9" i="2"/>
  <c r="N9" i="2"/>
  <c r="J9" i="2"/>
  <c r="Q9" i="2"/>
  <c r="M9" i="2"/>
  <c r="I9" i="2"/>
  <c r="P9" i="2"/>
  <c r="L9" i="2"/>
  <c r="H9" i="2"/>
  <c r="S8" i="2"/>
  <c r="O8" i="2"/>
  <c r="K8" i="2"/>
  <c r="R8" i="2"/>
  <c r="N8" i="2"/>
  <c r="J8" i="2"/>
  <c r="Q8" i="2"/>
  <c r="M8" i="2"/>
  <c r="I8" i="2"/>
  <c r="P8" i="2"/>
  <c r="L8" i="2"/>
  <c r="H8" i="2"/>
  <c r="S7" i="2"/>
  <c r="O7" i="2"/>
  <c r="K7" i="2"/>
  <c r="R7" i="2"/>
  <c r="N7" i="2"/>
  <c r="J7" i="2"/>
  <c r="Q7" i="2"/>
  <c r="M7" i="2"/>
  <c r="I7" i="2"/>
  <c r="P7" i="2"/>
  <c r="L7" i="2"/>
  <c r="H7" i="2"/>
  <c r="S6" i="2"/>
  <c r="O6" i="2"/>
  <c r="K6" i="2"/>
  <c r="R6" i="2"/>
  <c r="N6" i="2"/>
  <c r="J6" i="2"/>
  <c r="Q6" i="2"/>
  <c r="M6" i="2"/>
  <c r="I6" i="2"/>
  <c r="P6" i="2"/>
  <c r="L6" i="2"/>
  <c r="H6" i="2"/>
  <c r="S5" i="2"/>
  <c r="O5" i="2"/>
  <c r="K5" i="2"/>
  <c r="R5" i="2"/>
  <c r="N5" i="2"/>
  <c r="J5" i="2"/>
  <c r="Q5" i="2"/>
  <c r="M5" i="2"/>
  <c r="I5" i="2"/>
  <c r="P5" i="2"/>
  <c r="P35" i="2" s="1"/>
  <c r="L5" i="2"/>
  <c r="H5" i="2"/>
  <c r="S4" i="2"/>
  <c r="S31" i="2" s="1"/>
  <c r="O4" i="2"/>
  <c r="O35" i="2" s="1"/>
  <c r="K4" i="2"/>
  <c r="K31" i="2" s="1"/>
  <c r="R4" i="2"/>
  <c r="R34" i="2" s="1"/>
  <c r="N4" i="2"/>
  <c r="N32" i="2" s="1"/>
  <c r="J4" i="2"/>
  <c r="J34" i="2" s="1"/>
  <c r="Q4" i="2"/>
  <c r="Q29" i="2" s="1"/>
  <c r="M4" i="2"/>
  <c r="M33" i="2" s="1"/>
  <c r="I4" i="2"/>
  <c r="I29" i="2" s="1"/>
  <c r="P4" i="2"/>
  <c r="P30" i="2" s="1"/>
  <c r="L4" i="2"/>
  <c r="L34" i="2" s="1"/>
  <c r="H4" i="2"/>
  <c r="H31" i="2" s="1"/>
  <c r="H32" i="2" l="1"/>
  <c r="N35" i="2"/>
  <c r="Q34" i="2"/>
  <c r="I34" i="2"/>
  <c r="L33" i="2"/>
  <c r="O30" i="2"/>
  <c r="R31" i="2"/>
  <c r="J31" i="2"/>
  <c r="M32" i="2"/>
  <c r="P29" i="2"/>
  <c r="H34" i="2"/>
  <c r="M35" i="2"/>
  <c r="P34" i="2"/>
  <c r="S33" i="2"/>
  <c r="K33" i="2"/>
  <c r="N30" i="2"/>
  <c r="Q31" i="2"/>
  <c r="I31" i="2"/>
  <c r="L32" i="2"/>
  <c r="O29" i="2"/>
  <c r="H30" i="2"/>
  <c r="H35" i="2"/>
  <c r="L35" i="2"/>
  <c r="O34" i="2"/>
  <c r="R33" i="2"/>
  <c r="J33" i="2"/>
  <c r="M30" i="2"/>
  <c r="P31" i="2"/>
  <c r="S32" i="2"/>
  <c r="K32" i="2"/>
  <c r="N29" i="2"/>
  <c r="S35" i="2"/>
  <c r="K35" i="2"/>
  <c r="N34" i="2"/>
  <c r="Q33" i="2"/>
  <c r="I33" i="2"/>
  <c r="L30" i="2"/>
  <c r="O31" i="2"/>
  <c r="R32" i="2"/>
  <c r="J32" i="2"/>
  <c r="M29" i="2"/>
  <c r="I32" i="2"/>
  <c r="L29" i="2"/>
  <c r="J35" i="2"/>
  <c r="P33" i="2"/>
  <c r="Q35" i="2"/>
  <c r="I35" i="2"/>
  <c r="O33" i="2"/>
  <c r="R30" i="2"/>
  <c r="J30" i="2"/>
  <c r="M31" i="2"/>
  <c r="P32" i="2"/>
  <c r="S29" i="2"/>
  <c r="K29" i="2"/>
  <c r="O32" i="2"/>
  <c r="R29" i="2"/>
  <c r="J29" i="2"/>
  <c r="H33" i="2"/>
  <c r="H29" i="2"/>
</calcChain>
</file>

<file path=xl/sharedStrings.xml><?xml version="1.0" encoding="utf-8"?>
<sst xmlns="http://schemas.openxmlformats.org/spreadsheetml/2006/main" count="657" uniqueCount="202">
  <si>
    <t>Code</t>
  </si>
  <si>
    <t>Tab2Num</t>
  </si>
  <si>
    <t>StimSide</t>
  </si>
  <si>
    <t>RecSite</t>
  </si>
  <si>
    <t>RefType</t>
  </si>
  <si>
    <t>RefType2</t>
  </si>
  <si>
    <t>A</t>
  </si>
  <si>
    <t>L</t>
  </si>
  <si>
    <t>OzA1</t>
  </si>
  <si>
    <t>OzA2</t>
  </si>
  <si>
    <t>R</t>
  </si>
  <si>
    <t>O2O1</t>
  </si>
  <si>
    <t>O</t>
  </si>
  <si>
    <t>O1Cz</t>
  </si>
  <si>
    <t>C</t>
  </si>
  <si>
    <t>O2Cz</t>
  </si>
  <si>
    <t>O1Fz</t>
  </si>
  <si>
    <t>F</t>
  </si>
  <si>
    <t>O2Fz</t>
  </si>
  <si>
    <t>V04-LOzA1</t>
  </si>
  <si>
    <t>V04-LOzA2</t>
  </si>
  <si>
    <t>V04-ROzA1</t>
  </si>
  <si>
    <t>V04-ROzA2</t>
  </si>
  <si>
    <t>V01-LOzA1</t>
  </si>
  <si>
    <t>V01-LOzA2</t>
  </si>
  <si>
    <t>V01-RO2O1</t>
  </si>
  <si>
    <t>V01-ROzA2</t>
  </si>
  <si>
    <t>V02-LO1Cz</t>
  </si>
  <si>
    <t>V02-LO2Cz</t>
  </si>
  <si>
    <t>V02-RO1Cz</t>
  </si>
  <si>
    <t>V02-RO2Cz</t>
  </si>
  <si>
    <t>V03-LO1Fz</t>
  </si>
  <si>
    <t>V03-LO2Fz</t>
  </si>
  <si>
    <t>V03-RO1Fz</t>
  </si>
  <si>
    <t>V03-RO2Fz</t>
  </si>
  <si>
    <t>IOM Filter</t>
  </si>
  <si>
    <t>AbsCV</t>
  </si>
  <si>
    <t>AbsPV</t>
  </si>
  <si>
    <t>RelCV</t>
  </si>
  <si>
    <t>RelPV</t>
  </si>
  <si>
    <t>HPF</t>
  </si>
  <si>
    <t>LPF</t>
  </si>
  <si>
    <t>M5</t>
  </si>
  <si>
    <t>ACV</t>
  </si>
  <si>
    <t>APV</t>
  </si>
  <si>
    <t>RCV</t>
  </si>
  <si>
    <t>RPV</t>
  </si>
  <si>
    <t>Average</t>
  </si>
  <si>
    <t>Median</t>
  </si>
  <si>
    <t>Max</t>
  </si>
  <si>
    <t>Min</t>
  </si>
  <si>
    <t>Q1</t>
  </si>
  <si>
    <t>Q3</t>
  </si>
  <si>
    <t>SD</t>
  </si>
  <si>
    <t>Min-from</t>
  </si>
  <si>
    <t>Min-to</t>
  </si>
  <si>
    <t>Max-from</t>
  </si>
  <si>
    <t>Max-to</t>
  </si>
  <si>
    <t>LFRL</t>
  </si>
  <si>
    <t>LFRH</t>
  </si>
  <si>
    <t>LFS</t>
  </si>
  <si>
    <t>HFRL</t>
  </si>
  <si>
    <t>HFRH</t>
  </si>
  <si>
    <t>HFS</t>
  </si>
  <si>
    <t>RelBaseFrom</t>
  </si>
  <si>
    <t>RelBaseTo</t>
  </si>
  <si>
    <t>StimSite</t>
  </si>
  <si>
    <t>RefType0</t>
  </si>
  <si>
    <t>Med</t>
  </si>
  <si>
    <t>C4Fz</t>
  </si>
  <si>
    <t>Fz</t>
  </si>
  <si>
    <t>Tib</t>
  </si>
  <si>
    <t>CzFz</t>
  </si>
  <si>
    <t>zz</t>
  </si>
  <si>
    <t>C4Cz</t>
  </si>
  <si>
    <t>Cz</t>
  </si>
  <si>
    <t>C3Cz</t>
  </si>
  <si>
    <t>C4C3</t>
  </si>
  <si>
    <t>cc</t>
  </si>
  <si>
    <t>C3C4</t>
  </si>
  <si>
    <t>C3Fz</t>
  </si>
  <si>
    <t>A2Fz</t>
  </si>
  <si>
    <t>AF</t>
  </si>
  <si>
    <t>A1Fz</t>
  </si>
  <si>
    <t>OF</t>
  </si>
  <si>
    <t>A2Cz</t>
  </si>
  <si>
    <t>AC</t>
  </si>
  <si>
    <t>A1Cz</t>
  </si>
  <si>
    <t>S01-MedLC4Fz</t>
  </si>
  <si>
    <t>S01-TibLCzFz</t>
  </si>
  <si>
    <t>S01-TibRCzFz</t>
  </si>
  <si>
    <t>V05-LOzA1</t>
  </si>
  <si>
    <t>V05-LOzA2</t>
  </si>
  <si>
    <t>V05-ROzA1</t>
  </si>
  <si>
    <t>V05-ROzA2</t>
  </si>
  <si>
    <t>V06-LO1Cz</t>
  </si>
  <si>
    <t>V06-LO2Cz</t>
  </si>
  <si>
    <t>V06-RO1Cz</t>
  </si>
  <si>
    <t>V06-RO2Cz</t>
  </si>
  <si>
    <t>S02-MedLC4Cz</t>
  </si>
  <si>
    <t>S02-MedRC3Cz</t>
  </si>
  <si>
    <t>S02-TibLC4Cz</t>
  </si>
  <si>
    <t>S02-TibRC3Cz</t>
  </si>
  <si>
    <t>S03-MedLC4Cz</t>
  </si>
  <si>
    <t>S03-MedRC3Cz</t>
  </si>
  <si>
    <t>S03-TibLC4Cz</t>
  </si>
  <si>
    <t>S03-TibRC3Cz</t>
  </si>
  <si>
    <t>S04-MedLC4C3</t>
  </si>
  <si>
    <t>S04-MedRC3C4</t>
  </si>
  <si>
    <t>S04-TibLCzFz</t>
  </si>
  <si>
    <t>S04-TibRCzFz</t>
  </si>
  <si>
    <t>S05-MedLC4Fz</t>
  </si>
  <si>
    <t>S05-MedRC3Fz</t>
  </si>
  <si>
    <t>S05-TibLCzFz</t>
  </si>
  <si>
    <t>S05-TibRCzFz</t>
  </si>
  <si>
    <t>S06-MedLC4Fz</t>
  </si>
  <si>
    <t>S06-MedRC3Fz</t>
  </si>
  <si>
    <t>S07-MedLC4Fz</t>
  </si>
  <si>
    <t>S07-MedRC3Fz</t>
  </si>
  <si>
    <t>S07-TibRC3Cz</t>
  </si>
  <si>
    <t>S08-MedLC4Fz</t>
  </si>
  <si>
    <t>S08-MedRC3Fz</t>
  </si>
  <si>
    <t>S08-TibLC4Fz</t>
  </si>
  <si>
    <t>S08-TibRC3C4</t>
  </si>
  <si>
    <t>S09-MedLC4Fz</t>
  </si>
  <si>
    <t>S09-MedRC3Fz</t>
  </si>
  <si>
    <t>S09-TibLC4Cz</t>
  </si>
  <si>
    <t>S09-TibRC3Cz</t>
  </si>
  <si>
    <t>S10-MedLA2Fz</t>
  </si>
  <si>
    <t>S10-MedRA1Fz</t>
  </si>
  <si>
    <t>S11-MedLO2Fz</t>
  </si>
  <si>
    <t>S11-MedRO1Fz</t>
  </si>
  <si>
    <t>S12-MedLA2Cz</t>
  </si>
  <si>
    <t>S12-MedRA1Cz</t>
  </si>
  <si>
    <t>S13-MedLC4Cz</t>
  </si>
  <si>
    <t>S13-MedRC3Cz</t>
  </si>
  <si>
    <t>S13-TibLCzFz</t>
  </si>
  <si>
    <t>S13-TibRCzFz</t>
  </si>
  <si>
    <t>S14-MedLC4Fz</t>
  </si>
  <si>
    <t>S14-MedRC3Fz</t>
  </si>
  <si>
    <t>S14-TibLC4C3</t>
  </si>
  <si>
    <t>S15-MedLC4Cz</t>
  </si>
  <si>
    <t>S15-MedRC3Cz</t>
  </si>
  <si>
    <t>S15-TibLC4Cz</t>
  </si>
  <si>
    <t>S15-TibRC3Cz</t>
  </si>
  <si>
    <t>S16-MedLC4Fz</t>
  </si>
  <si>
    <t>S16-MedRC3Fz</t>
  </si>
  <si>
    <t>S16-TibRCzFz</t>
  </si>
  <si>
    <t>S17-MedLC4Cz</t>
  </si>
  <si>
    <t>S17-MedRC3Cz</t>
  </si>
  <si>
    <t>S17-TibRC3Cz</t>
  </si>
  <si>
    <t>Max-From</t>
  </si>
  <si>
    <t>-To</t>
  </si>
  <si>
    <t>Min-From</t>
  </si>
  <si>
    <t>RelBase-From</t>
  </si>
  <si>
    <t>RelBase-To</t>
  </si>
  <si>
    <t>Abs CV minus PV</t>
  </si>
  <si>
    <t>Rel CV minusPV</t>
  </si>
  <si>
    <t>CV Rel minus Abs</t>
  </si>
  <si>
    <t>PV Rel minus Abs</t>
  </si>
  <si>
    <t>SSEP</t>
  </si>
  <si>
    <t>Patient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</si>
  <si>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</si>
  <si>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</si>
  <si>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</si>
  <si>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</si>
  <si>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</si>
  <si>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</si>
  <si>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</si>
  <si>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</si>
  <si>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</si>
  <si>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</si>
  <si>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</si>
  <si>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</si>
  <si>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</si>
  <si>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</si>
  <si>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</si>
  <si>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</si>
  <si>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</si>
  <si>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N of averagings</t>
  </si>
  <si>
    <t>VEP</t>
  </si>
  <si>
    <t>V01</t>
  </si>
  <si>
    <t>V02</t>
  </si>
  <si>
    <t>V03</t>
  </si>
  <si>
    <t>V04</t>
  </si>
  <si>
    <t>V05</t>
  </si>
  <si>
    <t>V06</t>
  </si>
  <si>
    <t>30 - 40</t>
  </si>
  <si>
    <t>40 - 50</t>
  </si>
  <si>
    <t>20 - 25</t>
  </si>
  <si>
    <t>18 - 22</t>
  </si>
  <si>
    <t>20 - 30</t>
  </si>
  <si>
    <t>Stopped at</t>
  </si>
  <si>
    <t>Set limit</t>
  </si>
  <si>
    <t>Not used</t>
  </si>
  <si>
    <t>25 - 40</t>
  </si>
  <si>
    <t>30 - 50</t>
  </si>
  <si>
    <t>60 - 80</t>
  </si>
  <si>
    <t>60 - 90</t>
  </si>
  <si>
    <t>n. Medianus</t>
  </si>
  <si>
    <t>n. Tibialis</t>
  </si>
  <si>
    <t>Stimulation rate, 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</si>
</sst>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47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ont="1" applyBorder="1"/>
    <xf numFmtId="0" fontId="0" fillId="0" borderId="2" xfId="0" applyFont="1" applyBorder="1" applyAlignment="1">
      <alignment horizontal="left"/>
    </xf>
    <xf numFmtId="0" fontId="1" fillId="7" borderId="2" xfId="0" applyFont="1" applyFill="1" applyBorder="1"/>
    <xf numFmtId="0" fontId="0" fillId="7" borderId="2" xfId="0" applyFill="1" applyBorder="1"/>
    <xf numFmtId="0" fontId="0" fillId="0" borderId="2" xfId="0" applyBorder="1"/>
    <xf numFmtId="0" fontId="1" fillId="0" borderId="2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0" xfId="0" applyBorder="1" applyAlignment="1">
      <alignment horizontal="left"/>
    </xf>
    <xf numFmtId="0" fontId="1" fillId="7" borderId="0" xfId="0" applyFont="1" applyFill="1" applyBorder="1"/>
    <xf numFmtId="0" fontId="0" fillId="7" borderId="0" xfId="0" applyFill="1" applyBorder="1"/>
    <xf numFmtId="0" fontId="0" fillId="0" borderId="0" xfId="0" applyBorder="1"/>
    <xf numFmtId="0" fontId="1" fillId="0" borderId="0" xfId="0" applyFont="1" applyBorder="1"/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0" xfId="0" applyFont="1" applyFill="1" applyBorder="1"/>
    <xf numFmtId="0" fontId="0" fillId="9" borderId="0" xfId="0" applyFill="1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1" fillId="9" borderId="12" xfId="0" applyFont="1" applyFill="1" applyBorder="1"/>
    <xf numFmtId="0" fontId="0" fillId="9" borderId="12" xfId="0" applyFill="1" applyBorder="1"/>
    <xf numFmtId="0" fontId="0" fillId="0" borderId="12" xfId="0" applyBorder="1"/>
    <xf numFmtId="0" fontId="1" fillId="0" borderId="12" xfId="0" applyFont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0" fillId="5" borderId="8" xfId="0" applyFill="1" applyBorder="1" applyAlignment="1">
      <alignment horizontal="center"/>
    </xf>
    <xf numFmtId="0" fontId="0" fillId="0" borderId="7" xfId="0" applyFont="1" applyFill="1" applyBorder="1"/>
    <xf numFmtId="164" fontId="0" fillId="2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8" borderId="12" xfId="0" applyNumberFormat="1" applyFill="1" applyBorder="1" applyAlignment="1">
      <alignment horizontal="center"/>
    </xf>
    <xf numFmtId="164" fontId="0" fillId="8" borderId="13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15" borderId="4" xfId="0" applyFill="1" applyBorder="1"/>
    <xf numFmtId="0" fontId="0" fillId="15" borderId="5" xfId="0" applyFont="1" applyFill="1" applyBorder="1"/>
    <xf numFmtId="0" fontId="0" fillId="16" borderId="4" xfId="0" applyFill="1" applyBorder="1"/>
    <xf numFmtId="0" fontId="0" fillId="16" borderId="5" xfId="0" applyFont="1" applyFill="1" applyBorder="1"/>
    <xf numFmtId="0" fontId="0" fillId="12" borderId="4" xfId="0" applyFill="1" applyBorder="1"/>
    <xf numFmtId="0" fontId="0" fillId="12" borderId="5" xfId="0" applyFont="1" applyFill="1" applyBorder="1"/>
    <xf numFmtId="0" fontId="0" fillId="13" borderId="4" xfId="0" applyFill="1" applyBorder="1"/>
    <xf numFmtId="0" fontId="0" fillId="13" borderId="5" xfId="0" applyFont="1" applyFill="1" applyBorder="1"/>
    <xf numFmtId="0" fontId="0" fillId="15" borderId="9" xfId="0" applyFill="1" applyBorder="1"/>
    <xf numFmtId="0" fontId="0" fillId="15" borderId="0" xfId="0" applyFont="1" applyFill="1" applyBorder="1"/>
    <xf numFmtId="0" fontId="0" fillId="16" borderId="9" xfId="0" applyFill="1" applyBorder="1"/>
    <xf numFmtId="0" fontId="0" fillId="16" borderId="0" xfId="0" applyFont="1" applyFill="1" applyBorder="1"/>
    <xf numFmtId="0" fontId="0" fillId="12" borderId="9" xfId="0" applyFill="1" applyBorder="1"/>
    <xf numFmtId="0" fontId="0" fillId="12" borderId="0" xfId="0" applyFill="1" applyBorder="1"/>
    <xf numFmtId="0" fontId="0" fillId="13" borderId="9" xfId="0" applyFill="1" applyBorder="1"/>
    <xf numFmtId="0" fontId="0" fillId="13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0" fillId="12" borderId="4" xfId="0" applyFill="1" applyBorder="1" applyAlignment="1">
      <alignment horizontal="center"/>
    </xf>
    <xf numFmtId="0" fontId="0" fillId="12" borderId="5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5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ont="1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0" xfId="0" applyFont="1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ont="1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0" fillId="16" borderId="2" xfId="0" applyFont="1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2" xfId="0" applyFont="1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8" xfId="0" applyFont="1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19" xfId="0" applyFon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0" borderId="20" xfId="0" applyFont="1" applyFill="1" applyBorder="1" applyAlignment="1">
      <alignment horizontal="left"/>
    </xf>
    <xf numFmtId="0" fontId="0" fillId="10" borderId="21" xfId="0" applyFont="1" applyFill="1" applyBorder="1" applyAlignment="1">
      <alignment horizontal="left"/>
    </xf>
    <xf numFmtId="0" fontId="0" fillId="11" borderId="22" xfId="0" applyFont="1" applyFill="1" applyBorder="1" applyAlignment="1">
      <alignment horizontal="left"/>
    </xf>
    <xf numFmtId="0" fontId="0" fillId="11" borderId="23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left"/>
    </xf>
    <xf numFmtId="0" fontId="1" fillId="0" borderId="5" xfId="0" applyFont="1" applyBorder="1"/>
    <xf numFmtId="0" fontId="1" fillId="7" borderId="5" xfId="0" applyFont="1" applyFill="1" applyBorder="1"/>
    <xf numFmtId="0" fontId="0" fillId="7" borderId="5" xfId="0" applyFill="1" applyBorder="1"/>
    <xf numFmtId="0" fontId="1" fillId="9" borderId="5" xfId="0" applyFont="1" applyFill="1" applyBorder="1"/>
    <xf numFmtId="0" fontId="0" fillId="9" borderId="5" xfId="0" applyFont="1" applyFill="1" applyBorder="1"/>
    <xf numFmtId="0" fontId="1" fillId="7" borderId="0" xfId="0" applyFont="1" applyFill="1"/>
    <xf numFmtId="0" fontId="0" fillId="7" borderId="0" xfId="0" applyFill="1"/>
    <xf numFmtId="0" fontId="1" fillId="9" borderId="0" xfId="0" applyFont="1" applyFill="1"/>
    <xf numFmtId="0" fontId="0" fillId="9" borderId="0" xfId="0" applyFill="1"/>
    <xf numFmtId="0" fontId="0" fillId="17" borderId="5" xfId="0" applyFill="1" applyBorder="1"/>
    <xf numFmtId="0" fontId="0" fillId="17" borderId="5" xfId="0" applyFill="1" applyBorder="1" applyAlignment="1">
      <alignment horizontal="left"/>
    </xf>
    <xf numFmtId="0" fontId="0" fillId="17" borderId="0" xfId="0" applyFill="1"/>
    <xf numFmtId="0" fontId="0" fillId="17" borderId="0" xfId="0" applyFill="1" applyAlignment="1">
      <alignment horizontal="left"/>
    </xf>
    <xf numFmtId="0" fontId="0" fillId="12" borderId="0" xfId="0" applyFill="1"/>
    <xf numFmtId="0" fontId="0" fillId="13" borderId="0" xfId="0" applyFill="1"/>
    <xf numFmtId="0" fontId="0" fillId="12" borderId="0" xfId="0" applyFont="1" applyFill="1" applyBorder="1"/>
    <xf numFmtId="0" fontId="0" fillId="13" borderId="0" xfId="0" applyFont="1" applyFill="1" applyBorder="1"/>
    <xf numFmtId="0" fontId="0" fillId="6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11" borderId="21" xfId="0" applyFont="1" applyFill="1" applyBorder="1" applyAlignment="1">
      <alignment horizontal="left"/>
    </xf>
    <xf numFmtId="0" fontId="0" fillId="12" borderId="21" xfId="0" applyFill="1" applyBorder="1" applyAlignment="1">
      <alignment horizontal="left"/>
    </xf>
    <xf numFmtId="0" fontId="0" fillId="13" borderId="21" xfId="0" applyFill="1" applyBorder="1" applyAlignment="1">
      <alignment horizontal="left"/>
    </xf>
    <xf numFmtId="0" fontId="0" fillId="14" borderId="23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12" borderId="23" xfId="0" applyFill="1" applyBorder="1" applyAlignment="1">
      <alignment horizontal="left"/>
    </xf>
    <xf numFmtId="0" fontId="0" fillId="13" borderId="5" xfId="0" applyFill="1" applyBorder="1"/>
    <xf numFmtId="0" fontId="0" fillId="14" borderId="20" xfId="0" applyFill="1" applyBorder="1" applyAlignment="1">
      <alignment horizontal="left"/>
    </xf>
    <xf numFmtId="0" fontId="0" fillId="14" borderId="7" xfId="0" applyFill="1" applyBorder="1"/>
    <xf numFmtId="0" fontId="0" fillId="14" borderId="8" xfId="0" applyFont="1" applyFill="1" applyBorder="1"/>
    <xf numFmtId="0" fontId="0" fillId="14" borderId="8" xfId="0" applyFill="1" applyBorder="1"/>
    <xf numFmtId="0" fontId="0" fillId="14" borderId="18" xfId="0" applyFill="1" applyBorder="1"/>
    <xf numFmtId="0" fontId="0" fillId="14" borderId="19" xfId="0" applyFont="1" applyFill="1" applyBorder="1"/>
    <xf numFmtId="0" fontId="0" fillId="14" borderId="11" xfId="0" applyFill="1" applyBorder="1"/>
    <xf numFmtId="0" fontId="0" fillId="14" borderId="13" xfId="0" applyFill="1" applyBorder="1"/>
    <xf numFmtId="0" fontId="0" fillId="14" borderId="1" xfId="0" applyFill="1" applyBorder="1"/>
    <xf numFmtId="0" fontId="0" fillId="14" borderId="3" xfId="0" applyFont="1" applyFill="1" applyBorder="1"/>
    <xf numFmtId="0" fontId="0" fillId="14" borderId="13" xfId="0" applyFont="1" applyFill="1" applyBorder="1"/>
    <xf numFmtId="0" fontId="0" fillId="2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4" fontId="0" fillId="0" borderId="0" xfId="0" applyNumberFormat="1"/>
    <xf numFmtId="164" fontId="0" fillId="15" borderId="7" xfId="0" applyNumberFormat="1" applyFill="1" applyBorder="1" applyAlignment="1">
      <alignment horizontal="center"/>
    </xf>
    <xf numFmtId="164" fontId="0" fillId="15" borderId="0" xfId="0" applyNumberFormat="1" applyFill="1" applyBorder="1" applyAlignment="1">
      <alignment horizontal="center"/>
    </xf>
    <xf numFmtId="164" fontId="0" fillId="16" borderId="9" xfId="0" applyNumberFormat="1" applyFill="1" applyBorder="1" applyAlignment="1">
      <alignment horizontal="center"/>
    </xf>
    <xf numFmtId="164" fontId="0" fillId="16" borderId="0" xfId="0" applyNumberFormat="1" applyFill="1" applyBorder="1" applyAlignment="1">
      <alignment horizontal="center"/>
    </xf>
    <xf numFmtId="164" fontId="0" fillId="14" borderId="7" xfId="0" applyNumberFormat="1" applyFill="1" applyBorder="1" applyAlignment="1">
      <alignment horizontal="center"/>
    </xf>
    <xf numFmtId="164" fontId="0" fillId="14" borderId="8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0" fillId="15" borderId="11" xfId="0" applyNumberFormat="1" applyFill="1" applyBorder="1" applyAlignment="1">
      <alignment horizontal="center"/>
    </xf>
    <xf numFmtId="164" fontId="0" fillId="15" borderId="12" xfId="0" applyNumberFormat="1" applyFill="1" applyBorder="1" applyAlignment="1">
      <alignment horizontal="center"/>
    </xf>
    <xf numFmtId="164" fontId="0" fillId="16" borderId="15" xfId="0" applyNumberFormat="1" applyFill="1" applyBorder="1" applyAlignment="1">
      <alignment horizontal="center"/>
    </xf>
    <xf numFmtId="164" fontId="0" fillId="16" borderId="12" xfId="0" applyNumberFormat="1" applyFill="1" applyBorder="1" applyAlignment="1">
      <alignment horizontal="center"/>
    </xf>
    <xf numFmtId="164" fontId="0" fillId="14" borderId="11" xfId="0" applyNumberFormat="1" applyFill="1" applyBorder="1" applyAlignment="1">
      <alignment horizontal="center"/>
    </xf>
    <xf numFmtId="164" fontId="0" fillId="14" borderId="13" xfId="0" applyNumberFormat="1" applyFill="1" applyBorder="1" applyAlignment="1">
      <alignment horizontal="center"/>
    </xf>
    <xf numFmtId="1" fontId="0" fillId="12" borderId="9" xfId="0" applyNumberFormat="1" applyFill="1" applyBorder="1" applyAlignment="1">
      <alignment horizontal="center"/>
    </xf>
    <xf numFmtId="1" fontId="0" fillId="12" borderId="0" xfId="0" applyNumberFormat="1" applyFill="1" applyBorder="1" applyAlignment="1">
      <alignment horizontal="center"/>
    </xf>
    <xf numFmtId="1" fontId="0" fillId="13" borderId="9" xfId="0" applyNumberFormat="1" applyFill="1" applyBorder="1" applyAlignment="1">
      <alignment horizontal="center"/>
    </xf>
    <xf numFmtId="1" fontId="0" fillId="13" borderId="0" xfId="0" applyNumberFormat="1" applyFill="1" applyBorder="1" applyAlignment="1">
      <alignment horizontal="center"/>
    </xf>
    <xf numFmtId="1" fontId="0" fillId="12" borderId="15" xfId="0" applyNumberFormat="1" applyFill="1" applyBorder="1" applyAlignment="1">
      <alignment horizontal="center"/>
    </xf>
    <xf numFmtId="1" fontId="0" fillId="12" borderId="12" xfId="0" applyNumberFormat="1" applyFill="1" applyBorder="1" applyAlignment="1">
      <alignment horizontal="center"/>
    </xf>
    <xf numFmtId="1" fontId="0" fillId="13" borderId="15" xfId="0" applyNumberFormat="1" applyFill="1" applyBorder="1" applyAlignment="1">
      <alignment horizontal="center"/>
    </xf>
    <xf numFmtId="1" fontId="0" fillId="13" borderId="12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164" fontId="0" fillId="18" borderId="2" xfId="0" applyNumberFormat="1" applyFill="1" applyBorder="1" applyAlignment="1">
      <alignment horizontal="center"/>
    </xf>
    <xf numFmtId="164" fontId="0" fillId="18" borderId="3" xfId="0" applyNumberFormat="1" applyFill="1" applyBorder="1" applyAlignment="1">
      <alignment horizontal="center"/>
    </xf>
    <xf numFmtId="164" fontId="0" fillId="18" borderId="11" xfId="0" applyNumberFormat="1" applyFill="1" applyBorder="1" applyAlignment="1">
      <alignment horizontal="center"/>
    </xf>
    <xf numFmtId="164" fontId="0" fillId="18" borderId="12" xfId="0" applyNumberFormat="1" applyFill="1" applyBorder="1" applyAlignment="1">
      <alignment horizontal="center"/>
    </xf>
    <xf numFmtId="164" fontId="0" fillId="18" borderId="13" xfId="0" applyNumberForma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164" fontId="0" fillId="19" borderId="2" xfId="0" applyNumberFormat="1" applyFill="1" applyBorder="1" applyAlignment="1">
      <alignment horizontal="center"/>
    </xf>
    <xf numFmtId="164" fontId="0" fillId="19" borderId="3" xfId="0" applyNumberFormat="1" applyFill="1" applyBorder="1" applyAlignment="1">
      <alignment horizontal="center"/>
    </xf>
    <xf numFmtId="164" fontId="0" fillId="19" borderId="11" xfId="0" applyNumberFormat="1" applyFill="1" applyBorder="1" applyAlignment="1">
      <alignment horizontal="center"/>
    </xf>
    <xf numFmtId="164" fontId="0" fillId="19" borderId="12" xfId="0" applyNumberFormat="1" applyFill="1" applyBorder="1" applyAlignment="1">
      <alignment horizontal="center"/>
    </xf>
    <xf numFmtId="164" fontId="0" fillId="19" borderId="13" xfId="0" applyNumberFormat="1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12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19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18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0" fontId="0" fillId="0" borderId="1" xfId="0" applyFont="1" applyFill="1" applyBorder="1"/>
    <xf numFmtId="0" fontId="0" fillId="6" borderId="14" xfId="0" applyFill="1" applyBorder="1" applyAlignment="1">
      <alignment horizontal="center"/>
    </xf>
    <xf numFmtId="0" fontId="0" fillId="0" borderId="11" xfId="0" applyFont="1" applyFill="1" applyBorder="1"/>
    <xf numFmtId="0" fontId="0" fillId="6" borderId="15" xfId="0" applyFill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Fill="1" applyBorder="1" applyAlignment="1">
      <alignment horizontal="center"/>
    </xf>
  </cellXfs>
  <cellStyles count="1">
    <cellStyle name="Обычный" xfId="0" builtinId="0"/>
  </cellStyles>
  <dxfs count="56"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  <dxf>
      <font>
        <b/>
        <i val="0"/>
        <color rgb="FFC00000"/>
      </font>
    </dxf>
    <dxf>
      <font>
        <b/>
        <i/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workbookViewId="0">
      <selection activeCell="G12" sqref="G12"/>
    </sheetView>
  </sheetViews>
  <sheetFormatPr defaultRowHeight="15" x14ac:dyDescent="0.25"/>
  <cols>
    <col min="1" max="1" width="2.5703125" customWidth="1"/>
    <col min="3" max="7" width="12" customWidth="1"/>
  </cols>
  <sheetData>
    <row r="1" spans="2:8" x14ac:dyDescent="0.25">
      <c r="B1" s="331" t="s">
        <v>160</v>
      </c>
    </row>
    <row r="2" spans="2:8" x14ac:dyDescent="0.25">
      <c r="B2" s="331"/>
      <c r="C2" s="78" t="s">
        <v>199</v>
      </c>
      <c r="D2" s="79"/>
      <c r="E2" s="78" t="s">
        <v>200</v>
      </c>
      <c r="F2" s="79"/>
    </row>
    <row r="3" spans="2:8" x14ac:dyDescent="0.25">
      <c r="C3" s="20" t="s">
        <v>179</v>
      </c>
      <c r="D3" s="329"/>
      <c r="E3" s="20" t="s">
        <v>179</v>
      </c>
      <c r="F3" s="329"/>
    </row>
    <row r="4" spans="2:8" x14ac:dyDescent="0.25">
      <c r="B4" s="339" t="s">
        <v>161</v>
      </c>
      <c r="C4" s="340" t="s">
        <v>193</v>
      </c>
      <c r="D4" s="341" t="s">
        <v>192</v>
      </c>
      <c r="E4" s="340" t="s">
        <v>193</v>
      </c>
      <c r="F4" s="341" t="s">
        <v>192</v>
      </c>
      <c r="G4" s="342" t="s">
        <v>201</v>
      </c>
    </row>
    <row r="5" spans="2:8" x14ac:dyDescent="0.25">
      <c r="B5" s="337" t="s">
        <v>162</v>
      </c>
      <c r="C5" s="333">
        <v>20</v>
      </c>
      <c r="D5" s="334">
        <v>20</v>
      </c>
      <c r="E5" s="333">
        <v>50</v>
      </c>
      <c r="F5" s="334">
        <v>50</v>
      </c>
      <c r="G5" s="343">
        <v>3.3</v>
      </c>
      <c r="H5" s="345"/>
    </row>
    <row r="6" spans="2:8" x14ac:dyDescent="0.25">
      <c r="B6" s="337" t="s">
        <v>163</v>
      </c>
      <c r="C6" s="333">
        <v>40</v>
      </c>
      <c r="D6" s="334">
        <v>40</v>
      </c>
      <c r="E6" s="333">
        <v>70</v>
      </c>
      <c r="F6" s="334">
        <v>70</v>
      </c>
      <c r="G6" s="343">
        <v>4.7</v>
      </c>
    </row>
    <row r="7" spans="2:8" x14ac:dyDescent="0.25">
      <c r="B7" s="337" t="s">
        <v>164</v>
      </c>
      <c r="C7" s="333">
        <v>30</v>
      </c>
      <c r="D7" s="334">
        <v>30</v>
      </c>
      <c r="E7" s="333">
        <v>50</v>
      </c>
      <c r="F7" s="334">
        <v>50</v>
      </c>
      <c r="G7" s="343">
        <v>4.7</v>
      </c>
    </row>
    <row r="8" spans="2:8" x14ac:dyDescent="0.25">
      <c r="B8" s="337" t="s">
        <v>165</v>
      </c>
      <c r="C8" s="333">
        <v>40</v>
      </c>
      <c r="D8" s="334">
        <v>40</v>
      </c>
      <c r="E8" s="333">
        <v>60</v>
      </c>
      <c r="F8" s="334">
        <v>60</v>
      </c>
      <c r="G8" s="343">
        <v>3.3</v>
      </c>
      <c r="H8" s="345"/>
    </row>
    <row r="9" spans="2:8" x14ac:dyDescent="0.25">
      <c r="B9" s="337" t="s">
        <v>166</v>
      </c>
      <c r="C9" s="333">
        <v>20</v>
      </c>
      <c r="D9" s="334">
        <v>20</v>
      </c>
      <c r="E9" s="333">
        <v>30</v>
      </c>
      <c r="F9" s="334">
        <v>30</v>
      </c>
      <c r="G9" s="343">
        <v>3.3</v>
      </c>
      <c r="H9" s="345"/>
    </row>
    <row r="10" spans="2:8" x14ac:dyDescent="0.25">
      <c r="B10" s="337" t="s">
        <v>167</v>
      </c>
      <c r="C10" s="333">
        <v>40</v>
      </c>
      <c r="D10" s="334">
        <v>40</v>
      </c>
      <c r="E10" s="333" t="s">
        <v>194</v>
      </c>
      <c r="F10" s="334"/>
      <c r="G10" s="343">
        <v>3.7</v>
      </c>
      <c r="H10" s="345"/>
    </row>
    <row r="11" spans="2:8" x14ac:dyDescent="0.25">
      <c r="B11" s="337" t="s">
        <v>168</v>
      </c>
      <c r="C11" s="333">
        <v>40</v>
      </c>
      <c r="D11" s="334">
        <v>40</v>
      </c>
      <c r="E11" s="333">
        <v>50</v>
      </c>
      <c r="F11" s="334">
        <v>50</v>
      </c>
      <c r="G11" s="343">
        <v>4.7</v>
      </c>
    </row>
    <row r="12" spans="2:8" x14ac:dyDescent="0.25">
      <c r="B12" s="337" t="s">
        <v>169</v>
      </c>
      <c r="C12" s="333">
        <v>40</v>
      </c>
      <c r="D12" s="334">
        <v>40</v>
      </c>
      <c r="E12" s="333">
        <v>60</v>
      </c>
      <c r="F12" s="334">
        <v>60</v>
      </c>
      <c r="G12" s="343">
        <v>4.7</v>
      </c>
    </row>
    <row r="13" spans="2:8" x14ac:dyDescent="0.25">
      <c r="B13" s="337" t="s">
        <v>170</v>
      </c>
      <c r="C13" s="333">
        <v>20</v>
      </c>
      <c r="D13" s="334">
        <v>20</v>
      </c>
      <c r="E13" s="333">
        <v>40</v>
      </c>
      <c r="F13" s="334">
        <v>40</v>
      </c>
      <c r="G13" s="343">
        <v>4.7</v>
      </c>
    </row>
    <row r="14" spans="2:8" x14ac:dyDescent="0.25">
      <c r="B14" s="337" t="s">
        <v>171</v>
      </c>
      <c r="C14" s="333">
        <v>40</v>
      </c>
      <c r="D14" s="334" t="s">
        <v>195</v>
      </c>
      <c r="E14" s="333" t="s">
        <v>194</v>
      </c>
      <c r="F14" s="334"/>
      <c r="G14" s="343">
        <v>4.7</v>
      </c>
    </row>
    <row r="15" spans="2:8" x14ac:dyDescent="0.25">
      <c r="B15" s="337" t="s">
        <v>172</v>
      </c>
      <c r="C15" s="333">
        <v>30</v>
      </c>
      <c r="D15" s="334">
        <v>30</v>
      </c>
      <c r="E15" s="333" t="s">
        <v>194</v>
      </c>
      <c r="F15" s="334"/>
      <c r="G15" s="343">
        <v>4.7</v>
      </c>
    </row>
    <row r="16" spans="2:8" x14ac:dyDescent="0.25">
      <c r="B16" s="337" t="s">
        <v>173</v>
      </c>
      <c r="C16" s="333">
        <v>50</v>
      </c>
      <c r="D16" s="334">
        <v>50</v>
      </c>
      <c r="E16" s="333" t="s">
        <v>194</v>
      </c>
      <c r="F16" s="334"/>
      <c r="G16" s="343">
        <v>4.7</v>
      </c>
    </row>
    <row r="17" spans="2:8" x14ac:dyDescent="0.25">
      <c r="B17" s="337" t="s">
        <v>174</v>
      </c>
      <c r="C17" s="333">
        <v>30</v>
      </c>
      <c r="D17" s="334">
        <v>30</v>
      </c>
      <c r="E17" s="333">
        <v>40</v>
      </c>
      <c r="F17" s="334">
        <v>40</v>
      </c>
      <c r="G17" s="343">
        <v>3.3</v>
      </c>
      <c r="H17" s="345"/>
    </row>
    <row r="18" spans="2:8" x14ac:dyDescent="0.25">
      <c r="B18" s="337" t="s">
        <v>175</v>
      </c>
      <c r="C18" s="333">
        <v>50</v>
      </c>
      <c r="D18" s="334" t="s">
        <v>196</v>
      </c>
      <c r="E18" s="333">
        <v>80</v>
      </c>
      <c r="F18" s="334" t="s">
        <v>197</v>
      </c>
      <c r="G18" s="343">
        <v>4.7</v>
      </c>
    </row>
    <row r="19" spans="2:8" x14ac:dyDescent="0.25">
      <c r="B19" s="337" t="s">
        <v>176</v>
      </c>
      <c r="C19" s="333">
        <v>20</v>
      </c>
      <c r="D19" s="334">
        <v>20</v>
      </c>
      <c r="E19" s="333">
        <v>90</v>
      </c>
      <c r="F19" s="334" t="s">
        <v>198</v>
      </c>
      <c r="G19" s="343">
        <v>3.3</v>
      </c>
      <c r="H19" s="345"/>
    </row>
    <row r="20" spans="2:8" x14ac:dyDescent="0.25">
      <c r="B20" s="337" t="s">
        <v>177</v>
      </c>
      <c r="C20" s="333">
        <v>30</v>
      </c>
      <c r="D20" s="334">
        <v>30</v>
      </c>
      <c r="E20" s="333">
        <v>40</v>
      </c>
      <c r="F20" s="334">
        <v>40</v>
      </c>
      <c r="G20" s="343">
        <v>4.7</v>
      </c>
    </row>
    <row r="21" spans="2:8" x14ac:dyDescent="0.25">
      <c r="B21" s="338" t="s">
        <v>178</v>
      </c>
      <c r="C21" s="335">
        <v>40</v>
      </c>
      <c r="D21" s="336">
        <v>40</v>
      </c>
      <c r="E21" s="335">
        <v>70</v>
      </c>
      <c r="F21" s="336">
        <v>70</v>
      </c>
      <c r="G21" s="344">
        <v>4.7</v>
      </c>
    </row>
    <row r="23" spans="2:8" x14ac:dyDescent="0.25">
      <c r="B23" s="331" t="s">
        <v>180</v>
      </c>
    </row>
    <row r="24" spans="2:8" x14ac:dyDescent="0.25">
      <c r="C24" s="78" t="s">
        <v>179</v>
      </c>
      <c r="D24" s="79"/>
    </row>
    <row r="25" spans="2:8" x14ac:dyDescent="0.25">
      <c r="B25" s="339" t="s">
        <v>161</v>
      </c>
      <c r="C25" s="340" t="s">
        <v>193</v>
      </c>
      <c r="D25" s="341" t="s">
        <v>192</v>
      </c>
      <c r="E25" s="342" t="s">
        <v>201</v>
      </c>
      <c r="F25" s="332"/>
    </row>
    <row r="26" spans="2:8" x14ac:dyDescent="0.25">
      <c r="B26" s="337" t="s">
        <v>181</v>
      </c>
      <c r="C26" s="333">
        <v>50</v>
      </c>
      <c r="D26" s="334" t="s">
        <v>187</v>
      </c>
      <c r="E26" s="337">
        <v>0.9</v>
      </c>
      <c r="F26" s="332"/>
    </row>
    <row r="27" spans="2:8" x14ac:dyDescent="0.25">
      <c r="B27" s="337" t="s">
        <v>182</v>
      </c>
      <c r="C27" s="333">
        <v>50</v>
      </c>
      <c r="D27" s="334" t="s">
        <v>187</v>
      </c>
      <c r="E27" s="337">
        <v>0.95</v>
      </c>
      <c r="F27" s="332"/>
    </row>
    <row r="28" spans="2:8" x14ac:dyDescent="0.25">
      <c r="B28" s="337" t="s">
        <v>183</v>
      </c>
      <c r="C28" s="333">
        <v>50</v>
      </c>
      <c r="D28" s="334" t="s">
        <v>188</v>
      </c>
      <c r="E28" s="337">
        <v>1.3</v>
      </c>
      <c r="F28" s="332"/>
    </row>
    <row r="29" spans="2:8" x14ac:dyDescent="0.25">
      <c r="B29" s="337" t="s">
        <v>184</v>
      </c>
      <c r="C29" s="333">
        <v>50</v>
      </c>
      <c r="D29" s="334" t="s">
        <v>189</v>
      </c>
      <c r="E29" s="337">
        <v>1.3</v>
      </c>
      <c r="F29" s="332"/>
    </row>
    <row r="30" spans="2:8" x14ac:dyDescent="0.25">
      <c r="B30" s="337" t="s">
        <v>185</v>
      </c>
      <c r="C30" s="333">
        <v>50</v>
      </c>
      <c r="D30" s="334" t="s">
        <v>190</v>
      </c>
      <c r="E30" s="337">
        <v>0.9</v>
      </c>
      <c r="F30" s="332"/>
    </row>
    <row r="31" spans="2:8" x14ac:dyDescent="0.25">
      <c r="B31" s="338" t="s">
        <v>186</v>
      </c>
      <c r="C31" s="335">
        <v>50</v>
      </c>
      <c r="D31" s="336" t="s">
        <v>191</v>
      </c>
      <c r="E31" s="338">
        <v>0.95</v>
      </c>
      <c r="F31" s="3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66"/>
  <sheetViews>
    <sheetView zoomScale="70" zoomScaleNormal="70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C23" sqref="C23"/>
    </sheetView>
  </sheetViews>
  <sheetFormatPr defaultRowHeight="15" x14ac:dyDescent="0.25"/>
  <cols>
    <col min="1" max="1" width="16.85546875" customWidth="1"/>
    <col min="8" max="19" width="6.7109375" customWidth="1"/>
    <col min="20" max="20" width="2.5703125" customWidth="1"/>
    <col min="21" max="35" width="6.7109375" customWidth="1"/>
    <col min="36" max="36" width="2.42578125" customWidth="1"/>
  </cols>
  <sheetData>
    <row r="2" spans="1:62" x14ac:dyDescent="0.25">
      <c r="H2" s="86" t="s">
        <v>40</v>
      </c>
      <c r="I2" s="8"/>
      <c r="J2" s="8"/>
      <c r="K2" s="87"/>
      <c r="L2" s="86" t="s">
        <v>41</v>
      </c>
      <c r="M2" s="8"/>
      <c r="N2" s="8"/>
      <c r="O2" s="87"/>
      <c r="P2" s="86" t="s">
        <v>42</v>
      </c>
      <c r="Q2" s="8"/>
      <c r="R2" s="8"/>
      <c r="S2" s="87"/>
      <c r="T2" s="19"/>
      <c r="U2" s="78" t="s">
        <v>35</v>
      </c>
      <c r="V2" s="7"/>
      <c r="W2" s="79"/>
      <c r="X2" s="78" t="s">
        <v>36</v>
      </c>
      <c r="Y2" s="7"/>
      <c r="Z2" s="79"/>
      <c r="AA2" s="78" t="s">
        <v>37</v>
      </c>
      <c r="AB2" s="7"/>
      <c r="AC2" s="79"/>
      <c r="AD2" s="78" t="s">
        <v>38</v>
      </c>
      <c r="AE2" s="7"/>
      <c r="AF2" s="79"/>
      <c r="AG2" s="78" t="s">
        <v>39</v>
      </c>
      <c r="AH2" s="7"/>
      <c r="AI2" s="79"/>
      <c r="AX2" s="78" t="s">
        <v>156</v>
      </c>
      <c r="AY2" s="7"/>
      <c r="AZ2" s="79"/>
      <c r="BA2" s="78" t="s">
        <v>157</v>
      </c>
      <c r="BB2" s="7"/>
      <c r="BC2" s="79"/>
      <c r="BE2" s="78" t="s">
        <v>158</v>
      </c>
      <c r="BF2" s="7"/>
      <c r="BG2" s="7"/>
      <c r="BH2" s="78" t="s">
        <v>159</v>
      </c>
      <c r="BI2" s="7"/>
      <c r="BJ2" s="79"/>
    </row>
    <row r="3" spans="1:62" x14ac:dyDescent="0.25">
      <c r="A3" s="1" t="s">
        <v>0</v>
      </c>
      <c r="B3" s="1" t="s">
        <v>1</v>
      </c>
      <c r="C3" s="2" t="s">
        <v>66</v>
      </c>
      <c r="D3" s="1" t="s">
        <v>2</v>
      </c>
      <c r="E3" s="1" t="s">
        <v>3</v>
      </c>
      <c r="F3" s="1" t="s">
        <v>67</v>
      </c>
      <c r="G3" s="2" t="s">
        <v>4</v>
      </c>
      <c r="H3" s="44" t="s">
        <v>43</v>
      </c>
      <c r="I3" s="48" t="s">
        <v>44</v>
      </c>
      <c r="J3" s="51" t="s">
        <v>45</v>
      </c>
      <c r="K3" s="85" t="s">
        <v>46</v>
      </c>
      <c r="L3" s="26" t="s">
        <v>43</v>
      </c>
      <c r="M3" s="29" t="s">
        <v>44</v>
      </c>
      <c r="N3" s="32" t="s">
        <v>45</v>
      </c>
      <c r="O3" s="88" t="s">
        <v>46</v>
      </c>
      <c r="P3" s="44" t="s">
        <v>43</v>
      </c>
      <c r="Q3" s="48" t="s">
        <v>44</v>
      </c>
      <c r="R3" s="51" t="s">
        <v>45</v>
      </c>
      <c r="S3" s="85" t="s">
        <v>46</v>
      </c>
      <c r="T3" s="2"/>
      <c r="U3" s="80" t="s">
        <v>40</v>
      </c>
      <c r="V3" s="81" t="s">
        <v>41</v>
      </c>
      <c r="W3" s="82" t="s">
        <v>42</v>
      </c>
      <c r="X3" s="44" t="s">
        <v>40</v>
      </c>
      <c r="Y3" s="45" t="s">
        <v>41</v>
      </c>
      <c r="Z3" s="46" t="s">
        <v>42</v>
      </c>
      <c r="AA3" s="47" t="s">
        <v>40</v>
      </c>
      <c r="AB3" s="48" t="s">
        <v>41</v>
      </c>
      <c r="AC3" s="49" t="s">
        <v>42</v>
      </c>
      <c r="AD3" s="50" t="s">
        <v>40</v>
      </c>
      <c r="AE3" s="51" t="s">
        <v>41</v>
      </c>
      <c r="AF3" s="52" t="s">
        <v>42</v>
      </c>
      <c r="AG3" s="83" t="s">
        <v>40</v>
      </c>
      <c r="AH3" s="84" t="s">
        <v>41</v>
      </c>
      <c r="AI3" s="85" t="s">
        <v>42</v>
      </c>
      <c r="AK3" s="179" t="s">
        <v>151</v>
      </c>
      <c r="AL3" s="180" t="s">
        <v>152</v>
      </c>
      <c r="AM3" s="181" t="s">
        <v>153</v>
      </c>
      <c r="AN3" s="214" t="s">
        <v>152</v>
      </c>
      <c r="AO3" s="218" t="s">
        <v>58</v>
      </c>
      <c r="AP3" s="215" t="s">
        <v>59</v>
      </c>
      <c r="AQ3" s="219" t="s">
        <v>60</v>
      </c>
      <c r="AR3" s="216" t="s">
        <v>61</v>
      </c>
      <c r="AS3" s="216" t="s">
        <v>62</v>
      </c>
      <c r="AT3" s="216" t="s">
        <v>63</v>
      </c>
      <c r="AU3" s="221" t="s">
        <v>154</v>
      </c>
      <c r="AV3" s="217" t="s">
        <v>155</v>
      </c>
      <c r="AX3" s="47" t="s">
        <v>40</v>
      </c>
      <c r="AY3" s="48" t="s">
        <v>41</v>
      </c>
      <c r="AZ3" s="49" t="s">
        <v>42</v>
      </c>
      <c r="BA3" s="50" t="s">
        <v>40</v>
      </c>
      <c r="BB3" s="51" t="s">
        <v>41</v>
      </c>
      <c r="BC3" s="52" t="s">
        <v>42</v>
      </c>
      <c r="BE3" s="313" t="s">
        <v>40</v>
      </c>
      <c r="BF3" s="314" t="s">
        <v>41</v>
      </c>
      <c r="BG3" s="314" t="s">
        <v>42</v>
      </c>
      <c r="BH3" s="319" t="s">
        <v>40</v>
      </c>
      <c r="BI3" s="320" t="s">
        <v>41</v>
      </c>
      <c r="BJ3" s="321" t="s">
        <v>42</v>
      </c>
    </row>
    <row r="4" spans="1:62" x14ac:dyDescent="0.25">
      <c r="A4" s="193" t="s">
        <v>88</v>
      </c>
      <c r="B4" s="194">
        <v>1</v>
      </c>
      <c r="C4" s="195" t="s">
        <v>68</v>
      </c>
      <c r="D4" s="193" t="s">
        <v>7</v>
      </c>
      <c r="E4" s="193" t="s">
        <v>69</v>
      </c>
      <c r="F4" t="s">
        <v>70</v>
      </c>
      <c r="G4" s="19" t="s">
        <v>70</v>
      </c>
      <c r="H4" s="9">
        <f t="shared" ref="H4:H35" si="0">X4-U4</f>
        <v>25</v>
      </c>
      <c r="I4" s="12">
        <f t="shared" ref="I4:I35" si="1">AA4-U4</f>
        <v>0</v>
      </c>
      <c r="J4" s="15">
        <f t="shared" ref="J4:J35" si="2">AD4-U4</f>
        <v>25</v>
      </c>
      <c r="K4" s="18">
        <f t="shared" ref="K4:K35" si="3">AG4-U4</f>
        <v>10</v>
      </c>
      <c r="L4" s="9">
        <f t="shared" ref="L4:L35" si="4">Y4-V4</f>
        <v>-150</v>
      </c>
      <c r="M4" s="12">
        <f t="shared" ref="M4:M35" si="5">AB4-V4</f>
        <v>0</v>
      </c>
      <c r="N4" s="15">
        <f t="shared" ref="N4:N35" si="6">AE4-V4</f>
        <v>-200</v>
      </c>
      <c r="O4" s="18">
        <f t="shared" ref="O4:O35" si="7">AH4-V4</f>
        <v>-100</v>
      </c>
      <c r="P4" s="234">
        <f t="shared" ref="P4:P19" si="8">Z4-W4</f>
        <v>0</v>
      </c>
      <c r="Q4" s="160">
        <f t="shared" ref="Q4:Q19" si="9">AC4-W4</f>
        <v>0</v>
      </c>
      <c r="R4" s="161">
        <f t="shared" ref="R4:R19" si="10">AF4-W4</f>
        <v>-1</v>
      </c>
      <c r="S4" s="18">
        <f t="shared" ref="S4:S19" si="11">AI4-W4</f>
        <v>0</v>
      </c>
      <c r="T4" s="19"/>
      <c r="U4" s="155">
        <v>20</v>
      </c>
      <c r="V4" s="156">
        <v>300</v>
      </c>
      <c r="W4" s="157">
        <v>4</v>
      </c>
      <c r="X4" s="158">
        <v>45</v>
      </c>
      <c r="Y4" s="10">
        <v>150</v>
      </c>
      <c r="Z4" s="159">
        <v>4</v>
      </c>
      <c r="AA4" s="12">
        <v>20</v>
      </c>
      <c r="AB4" s="12">
        <v>300</v>
      </c>
      <c r="AC4" s="160">
        <v>4</v>
      </c>
      <c r="AD4" s="15">
        <v>45</v>
      </c>
      <c r="AE4" s="15">
        <v>100</v>
      </c>
      <c r="AF4" s="161">
        <v>3</v>
      </c>
      <c r="AG4" s="162">
        <v>30</v>
      </c>
      <c r="AH4" s="162">
        <v>200</v>
      </c>
      <c r="AI4" s="163">
        <v>4</v>
      </c>
      <c r="AK4" s="110">
        <v>25</v>
      </c>
      <c r="AL4" s="111">
        <v>35</v>
      </c>
      <c r="AM4" s="112">
        <v>20</v>
      </c>
      <c r="AN4" s="113">
        <v>30</v>
      </c>
      <c r="AO4" s="114">
        <v>5</v>
      </c>
      <c r="AP4" s="210">
        <v>45</v>
      </c>
      <c r="AQ4" s="210">
        <v>5</v>
      </c>
      <c r="AR4" s="116">
        <v>100</v>
      </c>
      <c r="AS4" s="211">
        <v>500</v>
      </c>
      <c r="AT4" s="211">
        <v>25</v>
      </c>
      <c r="AU4" s="222">
        <v>5</v>
      </c>
      <c r="AV4" s="223">
        <v>15</v>
      </c>
      <c r="AX4" s="11">
        <f>X4-AA4</f>
        <v>25</v>
      </c>
      <c r="AY4" s="12">
        <f t="shared" ref="AY4:AZ4" si="12">Y4-AB4</f>
        <v>-150</v>
      </c>
      <c r="AZ4" s="13">
        <f t="shared" si="12"/>
        <v>0</v>
      </c>
      <c r="BA4" s="14">
        <f>AD4-AG4</f>
        <v>15</v>
      </c>
      <c r="BB4" s="15">
        <f t="shared" ref="BB4:BC4" si="13">AE4-AH4</f>
        <v>-100</v>
      </c>
      <c r="BC4" s="16">
        <f t="shared" si="13"/>
        <v>-1</v>
      </c>
      <c r="BE4" s="301">
        <f>AD4-X4</f>
        <v>0</v>
      </c>
      <c r="BF4" s="302">
        <f t="shared" ref="BF4:BJ4" si="14">AE4-Y4</f>
        <v>-50</v>
      </c>
      <c r="BG4" s="303">
        <f t="shared" si="14"/>
        <v>-1</v>
      </c>
      <c r="BH4" s="289">
        <f t="shared" si="14"/>
        <v>10</v>
      </c>
      <c r="BI4" s="290">
        <f t="shared" si="14"/>
        <v>-100</v>
      </c>
      <c r="BJ4" s="291">
        <f t="shared" si="14"/>
        <v>0</v>
      </c>
    </row>
    <row r="5" spans="1:62" x14ac:dyDescent="0.25">
      <c r="A5" s="24" t="s">
        <v>89</v>
      </c>
      <c r="B5" s="21">
        <v>1</v>
      </c>
      <c r="C5" s="25" t="s">
        <v>71</v>
      </c>
      <c r="D5" s="24" t="s">
        <v>7</v>
      </c>
      <c r="E5" s="24" t="s">
        <v>72</v>
      </c>
      <c r="F5" t="s">
        <v>73</v>
      </c>
      <c r="G5" s="19" t="s">
        <v>73</v>
      </c>
      <c r="H5" s="26">
        <f t="shared" si="0"/>
        <v>20</v>
      </c>
      <c r="I5" s="29">
        <f t="shared" si="1"/>
        <v>20</v>
      </c>
      <c r="J5" s="32">
        <f t="shared" si="2"/>
        <v>20</v>
      </c>
      <c r="K5" s="35">
        <f t="shared" si="3"/>
        <v>20</v>
      </c>
      <c r="L5" s="26">
        <f t="shared" si="4"/>
        <v>-125</v>
      </c>
      <c r="M5" s="29">
        <f t="shared" si="5"/>
        <v>75</v>
      </c>
      <c r="N5" s="32">
        <f t="shared" si="6"/>
        <v>-125</v>
      </c>
      <c r="O5" s="35">
        <f t="shared" si="7"/>
        <v>50</v>
      </c>
      <c r="P5" s="235">
        <f t="shared" si="8"/>
        <v>-2</v>
      </c>
      <c r="Q5" s="74">
        <f t="shared" si="9"/>
        <v>-3</v>
      </c>
      <c r="R5" s="75">
        <f t="shared" si="10"/>
        <v>-2</v>
      </c>
      <c r="S5" s="35">
        <f t="shared" si="11"/>
        <v>-3</v>
      </c>
      <c r="T5" s="19"/>
      <c r="U5" s="164">
        <v>25</v>
      </c>
      <c r="V5" s="70">
        <v>250</v>
      </c>
      <c r="W5" s="71">
        <v>4</v>
      </c>
      <c r="X5" s="72">
        <v>45</v>
      </c>
      <c r="Y5" s="27">
        <v>125</v>
      </c>
      <c r="Z5" s="73">
        <v>2</v>
      </c>
      <c r="AA5" s="29">
        <v>45</v>
      </c>
      <c r="AB5" s="29">
        <v>325</v>
      </c>
      <c r="AC5" s="74">
        <v>1</v>
      </c>
      <c r="AD5" s="32">
        <v>45</v>
      </c>
      <c r="AE5" s="32">
        <v>125</v>
      </c>
      <c r="AF5" s="75">
        <v>2</v>
      </c>
      <c r="AG5" s="76">
        <v>45</v>
      </c>
      <c r="AH5" s="76">
        <v>300</v>
      </c>
      <c r="AI5" s="88">
        <v>1</v>
      </c>
      <c r="AK5" s="110">
        <v>50</v>
      </c>
      <c r="AL5" s="118">
        <v>60</v>
      </c>
      <c r="AM5" s="112">
        <v>45</v>
      </c>
      <c r="AN5" s="119">
        <v>55</v>
      </c>
      <c r="AO5" s="114">
        <v>5</v>
      </c>
      <c r="AP5" s="115">
        <v>45</v>
      </c>
      <c r="AQ5" s="115">
        <v>5</v>
      </c>
      <c r="AR5" s="116">
        <v>100</v>
      </c>
      <c r="AS5" s="117">
        <v>500</v>
      </c>
      <c r="AT5" s="117">
        <v>25</v>
      </c>
      <c r="AU5" s="222">
        <v>10</v>
      </c>
      <c r="AV5" s="224">
        <v>30</v>
      </c>
      <c r="AX5" s="28">
        <f t="shared" ref="AX5:AX58" si="15">X5-AA5</f>
        <v>0</v>
      </c>
      <c r="AY5" s="29">
        <f t="shared" ref="AY5:AY58" si="16">Y5-AB5</f>
        <v>-200</v>
      </c>
      <c r="AZ5" s="30">
        <f t="shared" ref="AZ5:AZ58" si="17">Z5-AC5</f>
        <v>1</v>
      </c>
      <c r="BA5" s="31">
        <f t="shared" ref="BA5:BA58" si="18">AD5-AG5</f>
        <v>0</v>
      </c>
      <c r="BB5" s="32">
        <f t="shared" ref="BB5:BB58" si="19">AE5-AH5</f>
        <v>-175</v>
      </c>
      <c r="BC5" s="33">
        <f t="shared" ref="BC5:BC58" si="20">AF5-AI5</f>
        <v>1</v>
      </c>
      <c r="BE5" s="304">
        <f t="shared" ref="BE5:BE58" si="21">AD5-X5</f>
        <v>0</v>
      </c>
      <c r="BF5" s="305">
        <f t="shared" ref="BF5:BF58" si="22">AE5-Y5</f>
        <v>0</v>
      </c>
      <c r="BG5" s="306">
        <f t="shared" ref="BG5:BG58" si="23">AF5-Z5</f>
        <v>0</v>
      </c>
      <c r="BH5" s="292">
        <f t="shared" ref="BH5:BH58" si="24">AG5-AA5</f>
        <v>0</v>
      </c>
      <c r="BI5" s="293">
        <f t="shared" ref="BI5:BI58" si="25">AH5-AB5</f>
        <v>-25</v>
      </c>
      <c r="BJ5" s="294">
        <f t="shared" ref="BJ5:BJ58" si="26">AI5-AC5</f>
        <v>0</v>
      </c>
    </row>
    <row r="6" spans="1:62" x14ac:dyDescent="0.25">
      <c r="A6" s="24" t="s">
        <v>90</v>
      </c>
      <c r="B6" s="21">
        <v>1</v>
      </c>
      <c r="C6" s="25" t="s">
        <v>71</v>
      </c>
      <c r="D6" s="24" t="s">
        <v>10</v>
      </c>
      <c r="E6" s="24" t="s">
        <v>72</v>
      </c>
      <c r="F6" t="s">
        <v>73</v>
      </c>
      <c r="G6" s="19" t="s">
        <v>73</v>
      </c>
      <c r="H6" s="26">
        <f t="shared" si="0"/>
        <v>20</v>
      </c>
      <c r="I6" s="29">
        <f t="shared" si="1"/>
        <v>15</v>
      </c>
      <c r="J6" s="32">
        <f t="shared" si="2"/>
        <v>20</v>
      </c>
      <c r="K6" s="35">
        <f t="shared" si="3"/>
        <v>20</v>
      </c>
      <c r="L6" s="26">
        <f t="shared" si="4"/>
        <v>-100</v>
      </c>
      <c r="M6" s="29">
        <f t="shared" si="5"/>
        <v>0</v>
      </c>
      <c r="N6" s="32">
        <f t="shared" si="6"/>
        <v>-125</v>
      </c>
      <c r="O6" s="35">
        <f t="shared" si="7"/>
        <v>-125</v>
      </c>
      <c r="P6" s="235">
        <f t="shared" si="8"/>
        <v>-1</v>
      </c>
      <c r="Q6" s="74">
        <f t="shared" si="9"/>
        <v>0</v>
      </c>
      <c r="R6" s="75">
        <f t="shared" si="10"/>
        <v>-1</v>
      </c>
      <c r="S6" s="35">
        <f t="shared" si="11"/>
        <v>-1</v>
      </c>
      <c r="T6" s="19"/>
      <c r="U6" s="164">
        <v>25</v>
      </c>
      <c r="V6" s="70">
        <v>250</v>
      </c>
      <c r="W6" s="71">
        <v>4</v>
      </c>
      <c r="X6" s="72">
        <v>45</v>
      </c>
      <c r="Y6" s="27">
        <v>150</v>
      </c>
      <c r="Z6" s="73">
        <v>3</v>
      </c>
      <c r="AA6" s="29">
        <v>40</v>
      </c>
      <c r="AB6" s="29">
        <v>250</v>
      </c>
      <c r="AC6" s="74">
        <v>4</v>
      </c>
      <c r="AD6" s="32">
        <v>45</v>
      </c>
      <c r="AE6" s="32">
        <v>125</v>
      </c>
      <c r="AF6" s="75">
        <v>3</v>
      </c>
      <c r="AG6" s="76">
        <v>45</v>
      </c>
      <c r="AH6" s="76">
        <v>125</v>
      </c>
      <c r="AI6" s="88">
        <v>3</v>
      </c>
      <c r="AK6" s="110">
        <v>50</v>
      </c>
      <c r="AL6" s="118">
        <v>60</v>
      </c>
      <c r="AM6" s="112">
        <v>45</v>
      </c>
      <c r="AN6" s="119">
        <v>52</v>
      </c>
      <c r="AO6" s="114">
        <v>5</v>
      </c>
      <c r="AP6" s="115">
        <v>45</v>
      </c>
      <c r="AQ6" s="115">
        <v>5</v>
      </c>
      <c r="AR6" s="116">
        <v>100</v>
      </c>
      <c r="AS6" s="117">
        <v>500</v>
      </c>
      <c r="AT6" s="117">
        <v>25</v>
      </c>
      <c r="AU6" s="222">
        <v>10</v>
      </c>
      <c r="AV6" s="224">
        <v>30</v>
      </c>
      <c r="AX6" s="28">
        <f t="shared" si="15"/>
        <v>5</v>
      </c>
      <c r="AY6" s="29">
        <f t="shared" si="16"/>
        <v>-100</v>
      </c>
      <c r="AZ6" s="30">
        <f t="shared" si="17"/>
        <v>-1</v>
      </c>
      <c r="BA6" s="31">
        <f t="shared" si="18"/>
        <v>0</v>
      </c>
      <c r="BB6" s="32">
        <f t="shared" si="19"/>
        <v>0</v>
      </c>
      <c r="BC6" s="33">
        <f t="shared" si="20"/>
        <v>0</v>
      </c>
      <c r="BE6" s="304">
        <f t="shared" si="21"/>
        <v>0</v>
      </c>
      <c r="BF6" s="305">
        <f t="shared" si="22"/>
        <v>-25</v>
      </c>
      <c r="BG6" s="306">
        <f t="shared" si="23"/>
        <v>0</v>
      </c>
      <c r="BH6" s="292">
        <f t="shared" si="24"/>
        <v>5</v>
      </c>
      <c r="BI6" s="293">
        <f t="shared" si="25"/>
        <v>-125</v>
      </c>
      <c r="BJ6" s="294">
        <f t="shared" si="26"/>
        <v>-1</v>
      </c>
    </row>
    <row r="7" spans="1:62" x14ac:dyDescent="0.25">
      <c r="A7" s="193" t="s">
        <v>99</v>
      </c>
      <c r="B7" s="194">
        <v>2</v>
      </c>
      <c r="C7" s="196" t="s">
        <v>68</v>
      </c>
      <c r="D7" s="197" t="s">
        <v>7</v>
      </c>
      <c r="E7" s="197" t="s">
        <v>74</v>
      </c>
      <c r="F7" t="s">
        <v>75</v>
      </c>
      <c r="G7" s="19" t="s">
        <v>75</v>
      </c>
      <c r="H7" s="232">
        <f t="shared" si="0"/>
        <v>25</v>
      </c>
      <c r="I7" s="63">
        <f t="shared" si="1"/>
        <v>15</v>
      </c>
      <c r="J7" s="65">
        <f t="shared" si="2"/>
        <v>25</v>
      </c>
      <c r="K7" s="233">
        <f t="shared" si="3"/>
        <v>15</v>
      </c>
      <c r="L7" s="232">
        <f t="shared" si="4"/>
        <v>-175</v>
      </c>
      <c r="M7" s="63">
        <f t="shared" si="5"/>
        <v>-175</v>
      </c>
      <c r="N7" s="65">
        <f t="shared" si="6"/>
        <v>-175</v>
      </c>
      <c r="O7" s="233">
        <f t="shared" si="7"/>
        <v>-175</v>
      </c>
      <c r="P7" s="236">
        <f t="shared" si="8"/>
        <v>0</v>
      </c>
      <c r="Q7" s="64">
        <f t="shared" si="9"/>
        <v>0</v>
      </c>
      <c r="R7" s="66">
        <f t="shared" si="10"/>
        <v>0</v>
      </c>
      <c r="S7" s="233">
        <f t="shared" si="11"/>
        <v>0</v>
      </c>
      <c r="T7" s="19"/>
      <c r="U7" s="212">
        <v>20</v>
      </c>
      <c r="V7" s="58">
        <v>300</v>
      </c>
      <c r="W7" s="59">
        <v>3</v>
      </c>
      <c r="X7" s="60">
        <v>45</v>
      </c>
      <c r="Y7" s="61">
        <v>125</v>
      </c>
      <c r="Z7" s="62">
        <v>3</v>
      </c>
      <c r="AA7" s="63">
        <v>35</v>
      </c>
      <c r="AB7" s="63">
        <v>125</v>
      </c>
      <c r="AC7" s="64">
        <v>3</v>
      </c>
      <c r="AD7" s="65">
        <v>45</v>
      </c>
      <c r="AE7" s="65">
        <v>125</v>
      </c>
      <c r="AF7" s="66">
        <v>3</v>
      </c>
      <c r="AG7" s="67">
        <v>35</v>
      </c>
      <c r="AH7" s="67">
        <v>125</v>
      </c>
      <c r="AI7" s="213">
        <v>3</v>
      </c>
      <c r="AK7" s="102">
        <v>17</v>
      </c>
      <c r="AL7" s="103">
        <v>23</v>
      </c>
      <c r="AM7" s="104">
        <v>20</v>
      </c>
      <c r="AN7" s="105">
        <v>28</v>
      </c>
      <c r="AO7" s="106">
        <v>5</v>
      </c>
      <c r="AP7" s="107">
        <v>45</v>
      </c>
      <c r="AQ7" s="107">
        <v>5</v>
      </c>
      <c r="AR7" s="108">
        <v>100</v>
      </c>
      <c r="AS7" s="109">
        <v>500</v>
      </c>
      <c r="AT7" s="109">
        <v>25</v>
      </c>
      <c r="AU7" s="225">
        <v>7</v>
      </c>
      <c r="AV7" s="226">
        <v>17</v>
      </c>
      <c r="AX7" s="277">
        <f t="shared" si="15"/>
        <v>10</v>
      </c>
      <c r="AY7" s="63">
        <f t="shared" si="16"/>
        <v>0</v>
      </c>
      <c r="AZ7" s="278">
        <f t="shared" si="17"/>
        <v>0</v>
      </c>
      <c r="BA7" s="279">
        <f t="shared" si="18"/>
        <v>10</v>
      </c>
      <c r="BB7" s="65">
        <f t="shared" si="19"/>
        <v>0</v>
      </c>
      <c r="BC7" s="280">
        <f t="shared" si="20"/>
        <v>0</v>
      </c>
      <c r="BE7" s="316">
        <f t="shared" si="21"/>
        <v>0</v>
      </c>
      <c r="BF7" s="317">
        <f t="shared" si="22"/>
        <v>0</v>
      </c>
      <c r="BG7" s="318">
        <f t="shared" si="23"/>
        <v>0</v>
      </c>
      <c r="BH7" s="322">
        <f t="shared" si="24"/>
        <v>0</v>
      </c>
      <c r="BI7" s="323">
        <f t="shared" si="25"/>
        <v>0</v>
      </c>
      <c r="BJ7" s="324">
        <f t="shared" si="26"/>
        <v>0</v>
      </c>
    </row>
    <row r="8" spans="1:62" x14ac:dyDescent="0.25">
      <c r="A8" t="s">
        <v>100</v>
      </c>
      <c r="B8" s="55">
        <v>2</v>
      </c>
      <c r="C8" s="22" t="s">
        <v>68</v>
      </c>
      <c r="D8" s="23" t="s">
        <v>10</v>
      </c>
      <c r="E8" s="23" t="s">
        <v>76</v>
      </c>
      <c r="F8" t="s">
        <v>75</v>
      </c>
      <c r="G8" s="19" t="s">
        <v>75</v>
      </c>
      <c r="H8" s="26">
        <f t="shared" si="0"/>
        <v>30</v>
      </c>
      <c r="I8" s="29">
        <f t="shared" si="1"/>
        <v>5</v>
      </c>
      <c r="J8" s="32">
        <f t="shared" si="2"/>
        <v>30</v>
      </c>
      <c r="K8" s="35">
        <f t="shared" si="3"/>
        <v>30</v>
      </c>
      <c r="L8" s="26">
        <f t="shared" si="4"/>
        <v>-150</v>
      </c>
      <c r="M8" s="29">
        <f t="shared" si="5"/>
        <v>50</v>
      </c>
      <c r="N8" s="32">
        <f t="shared" si="6"/>
        <v>-75</v>
      </c>
      <c r="O8" s="35">
        <f t="shared" si="7"/>
        <v>-50</v>
      </c>
      <c r="P8" s="235">
        <f t="shared" si="8"/>
        <v>0</v>
      </c>
      <c r="Q8" s="74">
        <f t="shared" si="9"/>
        <v>0</v>
      </c>
      <c r="R8" s="75">
        <f t="shared" si="10"/>
        <v>1</v>
      </c>
      <c r="S8" s="35">
        <f t="shared" si="11"/>
        <v>1</v>
      </c>
      <c r="T8" s="19"/>
      <c r="U8" s="164">
        <v>15</v>
      </c>
      <c r="V8" s="70">
        <v>300</v>
      </c>
      <c r="W8" s="71">
        <v>3</v>
      </c>
      <c r="X8" s="72">
        <v>45</v>
      </c>
      <c r="Y8" s="27">
        <v>150</v>
      </c>
      <c r="Z8" s="73">
        <v>3</v>
      </c>
      <c r="AA8" s="29">
        <v>20</v>
      </c>
      <c r="AB8" s="29">
        <v>350</v>
      </c>
      <c r="AC8" s="74">
        <v>3</v>
      </c>
      <c r="AD8" s="32">
        <v>45</v>
      </c>
      <c r="AE8" s="32">
        <v>225</v>
      </c>
      <c r="AF8" s="75">
        <v>4</v>
      </c>
      <c r="AG8" s="76">
        <v>45</v>
      </c>
      <c r="AH8" s="76">
        <v>250</v>
      </c>
      <c r="AI8" s="88">
        <v>4</v>
      </c>
      <c r="AK8" s="110">
        <v>15</v>
      </c>
      <c r="AL8" s="111">
        <v>24</v>
      </c>
      <c r="AM8" s="112">
        <v>20</v>
      </c>
      <c r="AN8" s="113">
        <v>28</v>
      </c>
      <c r="AO8" s="114">
        <v>5</v>
      </c>
      <c r="AP8" s="115">
        <v>45</v>
      </c>
      <c r="AQ8" s="115">
        <v>5</v>
      </c>
      <c r="AR8" s="116">
        <v>100</v>
      </c>
      <c r="AS8" s="117">
        <v>500</v>
      </c>
      <c r="AT8" s="117">
        <v>25</v>
      </c>
      <c r="AU8" s="222">
        <v>5</v>
      </c>
      <c r="AV8" s="223">
        <v>15</v>
      </c>
      <c r="AX8" s="28">
        <f t="shared" si="15"/>
        <v>25</v>
      </c>
      <c r="AY8" s="29">
        <f t="shared" si="16"/>
        <v>-200</v>
      </c>
      <c r="AZ8" s="30">
        <f t="shared" si="17"/>
        <v>0</v>
      </c>
      <c r="BA8" s="31">
        <f t="shared" si="18"/>
        <v>0</v>
      </c>
      <c r="BB8" s="32">
        <f t="shared" si="19"/>
        <v>-25</v>
      </c>
      <c r="BC8" s="33">
        <f t="shared" si="20"/>
        <v>0</v>
      </c>
      <c r="BE8" s="304">
        <f t="shared" si="21"/>
        <v>0</v>
      </c>
      <c r="BF8" s="305">
        <f t="shared" si="22"/>
        <v>75</v>
      </c>
      <c r="BG8" s="306">
        <f t="shared" si="23"/>
        <v>1</v>
      </c>
      <c r="BH8" s="292">
        <f t="shared" si="24"/>
        <v>25</v>
      </c>
      <c r="BI8" s="293">
        <f t="shared" si="25"/>
        <v>-100</v>
      </c>
      <c r="BJ8" s="294">
        <f t="shared" si="26"/>
        <v>1</v>
      </c>
    </row>
    <row r="9" spans="1:62" x14ac:dyDescent="0.25">
      <c r="A9" t="s">
        <v>101</v>
      </c>
      <c r="B9" s="55">
        <v>2</v>
      </c>
      <c r="C9" s="36" t="s">
        <v>71</v>
      </c>
      <c r="D9" s="37" t="s">
        <v>7</v>
      </c>
      <c r="E9" s="37" t="s">
        <v>74</v>
      </c>
      <c r="F9" t="s">
        <v>75</v>
      </c>
      <c r="G9" s="19" t="s">
        <v>75</v>
      </c>
      <c r="H9" s="26">
        <f t="shared" si="0"/>
        <v>25</v>
      </c>
      <c r="I9" s="29">
        <f t="shared" si="1"/>
        <v>20</v>
      </c>
      <c r="J9" s="32">
        <f t="shared" si="2"/>
        <v>20</v>
      </c>
      <c r="K9" s="35">
        <f t="shared" si="3"/>
        <v>20</v>
      </c>
      <c r="L9" s="26">
        <f t="shared" si="4"/>
        <v>-100</v>
      </c>
      <c r="M9" s="29">
        <f t="shared" si="5"/>
        <v>-100</v>
      </c>
      <c r="N9" s="32">
        <f t="shared" si="6"/>
        <v>-100</v>
      </c>
      <c r="O9" s="35">
        <f t="shared" si="7"/>
        <v>-100</v>
      </c>
      <c r="P9" s="235">
        <f t="shared" si="8"/>
        <v>2</v>
      </c>
      <c r="Q9" s="74">
        <f t="shared" si="9"/>
        <v>1</v>
      </c>
      <c r="R9" s="75">
        <f t="shared" si="10"/>
        <v>1</v>
      </c>
      <c r="S9" s="35">
        <f t="shared" si="11"/>
        <v>1</v>
      </c>
      <c r="T9" s="19"/>
      <c r="U9" s="164">
        <v>20</v>
      </c>
      <c r="V9" s="70">
        <v>200</v>
      </c>
      <c r="W9" s="71">
        <v>2</v>
      </c>
      <c r="X9" s="72">
        <v>45</v>
      </c>
      <c r="Y9" s="27">
        <v>100</v>
      </c>
      <c r="Z9" s="73">
        <v>4</v>
      </c>
      <c r="AA9" s="29">
        <v>40</v>
      </c>
      <c r="AB9" s="29">
        <v>100</v>
      </c>
      <c r="AC9" s="74">
        <v>3</v>
      </c>
      <c r="AD9" s="32">
        <v>40</v>
      </c>
      <c r="AE9" s="32">
        <v>100</v>
      </c>
      <c r="AF9" s="75">
        <v>3</v>
      </c>
      <c r="AG9" s="76">
        <v>40</v>
      </c>
      <c r="AH9" s="76">
        <v>100</v>
      </c>
      <c r="AI9" s="88">
        <v>3</v>
      </c>
      <c r="AK9" s="110">
        <v>38</v>
      </c>
      <c r="AL9" s="118">
        <v>48</v>
      </c>
      <c r="AM9" s="112">
        <v>30</v>
      </c>
      <c r="AN9" s="119">
        <v>42</v>
      </c>
      <c r="AO9" s="114">
        <v>5</v>
      </c>
      <c r="AP9" s="115">
        <v>45</v>
      </c>
      <c r="AQ9" s="115">
        <v>5</v>
      </c>
      <c r="AR9" s="116">
        <v>100</v>
      </c>
      <c r="AS9" s="117">
        <v>500</v>
      </c>
      <c r="AT9" s="117">
        <v>25</v>
      </c>
      <c r="AU9" s="222">
        <v>10</v>
      </c>
      <c r="AV9" s="224">
        <v>30</v>
      </c>
      <c r="AX9" s="28">
        <f t="shared" si="15"/>
        <v>5</v>
      </c>
      <c r="AY9" s="29">
        <f t="shared" si="16"/>
        <v>0</v>
      </c>
      <c r="AZ9" s="30">
        <f t="shared" si="17"/>
        <v>1</v>
      </c>
      <c r="BA9" s="31">
        <f t="shared" si="18"/>
        <v>0</v>
      </c>
      <c r="BB9" s="32">
        <f t="shared" si="19"/>
        <v>0</v>
      </c>
      <c r="BC9" s="33">
        <f t="shared" si="20"/>
        <v>0</v>
      </c>
      <c r="BE9" s="304">
        <f t="shared" si="21"/>
        <v>-5</v>
      </c>
      <c r="BF9" s="305">
        <f t="shared" si="22"/>
        <v>0</v>
      </c>
      <c r="BG9" s="306">
        <f t="shared" si="23"/>
        <v>-1</v>
      </c>
      <c r="BH9" s="292">
        <f t="shared" si="24"/>
        <v>0</v>
      </c>
      <c r="BI9" s="293">
        <f t="shared" si="25"/>
        <v>0</v>
      </c>
      <c r="BJ9" s="294">
        <f t="shared" si="26"/>
        <v>0</v>
      </c>
    </row>
    <row r="10" spans="1:62" x14ac:dyDescent="0.25">
      <c r="A10" t="s">
        <v>102</v>
      </c>
      <c r="B10" s="55">
        <v>2</v>
      </c>
      <c r="C10" s="36" t="s">
        <v>71</v>
      </c>
      <c r="D10" s="37" t="s">
        <v>10</v>
      </c>
      <c r="E10" s="37" t="s">
        <v>76</v>
      </c>
      <c r="F10" t="s">
        <v>75</v>
      </c>
      <c r="G10" s="19" t="s">
        <v>75</v>
      </c>
      <c r="H10" s="26">
        <f t="shared" si="0"/>
        <v>25</v>
      </c>
      <c r="I10" s="29">
        <f t="shared" si="1"/>
        <v>25</v>
      </c>
      <c r="J10" s="32">
        <f t="shared" si="2"/>
        <v>25</v>
      </c>
      <c r="K10" s="35">
        <f t="shared" si="3"/>
        <v>25</v>
      </c>
      <c r="L10" s="26">
        <f t="shared" si="4"/>
        <v>-100</v>
      </c>
      <c r="M10" s="29">
        <f t="shared" si="5"/>
        <v>-100</v>
      </c>
      <c r="N10" s="32">
        <f t="shared" si="6"/>
        <v>-75</v>
      </c>
      <c r="O10" s="35">
        <f t="shared" si="7"/>
        <v>-75</v>
      </c>
      <c r="P10" s="235">
        <f t="shared" si="8"/>
        <v>0</v>
      </c>
      <c r="Q10" s="74">
        <f t="shared" si="9"/>
        <v>0</v>
      </c>
      <c r="R10" s="75">
        <f t="shared" si="10"/>
        <v>0</v>
      </c>
      <c r="S10" s="35">
        <f t="shared" si="11"/>
        <v>0</v>
      </c>
      <c r="T10" s="19"/>
      <c r="U10" s="164">
        <v>20</v>
      </c>
      <c r="V10" s="70">
        <v>200</v>
      </c>
      <c r="W10" s="71">
        <v>3</v>
      </c>
      <c r="X10" s="72">
        <v>45</v>
      </c>
      <c r="Y10" s="27">
        <v>100</v>
      </c>
      <c r="Z10" s="73">
        <v>3</v>
      </c>
      <c r="AA10" s="29">
        <v>45</v>
      </c>
      <c r="AB10" s="29">
        <v>100</v>
      </c>
      <c r="AC10" s="74">
        <v>3</v>
      </c>
      <c r="AD10" s="32">
        <v>45</v>
      </c>
      <c r="AE10" s="32">
        <v>125</v>
      </c>
      <c r="AF10" s="75">
        <v>3</v>
      </c>
      <c r="AG10" s="76">
        <v>45</v>
      </c>
      <c r="AH10" s="76">
        <v>125</v>
      </c>
      <c r="AI10" s="88">
        <v>3</v>
      </c>
      <c r="AK10" s="110">
        <v>48</v>
      </c>
      <c r="AL10" s="118">
        <v>58</v>
      </c>
      <c r="AM10" s="112">
        <v>42</v>
      </c>
      <c r="AN10" s="119">
        <v>52</v>
      </c>
      <c r="AO10" s="114">
        <v>5</v>
      </c>
      <c r="AP10" s="115">
        <v>45</v>
      </c>
      <c r="AQ10" s="115">
        <v>5</v>
      </c>
      <c r="AR10" s="116">
        <v>100</v>
      </c>
      <c r="AS10" s="117">
        <v>500</v>
      </c>
      <c r="AT10" s="117">
        <v>25</v>
      </c>
      <c r="AU10" s="222">
        <v>10</v>
      </c>
      <c r="AV10" s="224">
        <v>30</v>
      </c>
      <c r="AX10" s="28">
        <f t="shared" si="15"/>
        <v>0</v>
      </c>
      <c r="AY10" s="29">
        <f t="shared" si="16"/>
        <v>0</v>
      </c>
      <c r="AZ10" s="30">
        <f t="shared" si="17"/>
        <v>0</v>
      </c>
      <c r="BA10" s="31">
        <f t="shared" si="18"/>
        <v>0</v>
      </c>
      <c r="BB10" s="32">
        <f t="shared" si="19"/>
        <v>0</v>
      </c>
      <c r="BC10" s="33">
        <f t="shared" si="20"/>
        <v>0</v>
      </c>
      <c r="BE10" s="304">
        <f t="shared" si="21"/>
        <v>0</v>
      </c>
      <c r="BF10" s="305">
        <f t="shared" si="22"/>
        <v>25</v>
      </c>
      <c r="BG10" s="306">
        <f t="shared" si="23"/>
        <v>0</v>
      </c>
      <c r="BH10" s="292">
        <f t="shared" si="24"/>
        <v>0</v>
      </c>
      <c r="BI10" s="293">
        <f t="shared" si="25"/>
        <v>25</v>
      </c>
      <c r="BJ10" s="294">
        <f t="shared" si="26"/>
        <v>0</v>
      </c>
    </row>
    <row r="11" spans="1:62" x14ac:dyDescent="0.25">
      <c r="A11" s="193" t="s">
        <v>103</v>
      </c>
      <c r="B11" s="194">
        <v>3</v>
      </c>
      <c r="C11" s="196" t="s">
        <v>68</v>
      </c>
      <c r="D11" s="197" t="s">
        <v>7</v>
      </c>
      <c r="E11" s="197" t="s">
        <v>74</v>
      </c>
      <c r="F11" t="s">
        <v>75</v>
      </c>
      <c r="G11" s="19" t="s">
        <v>75</v>
      </c>
      <c r="H11" s="232">
        <f t="shared" si="0"/>
        <v>20</v>
      </c>
      <c r="I11" s="63">
        <f t="shared" si="1"/>
        <v>10</v>
      </c>
      <c r="J11" s="65">
        <f t="shared" si="2"/>
        <v>15</v>
      </c>
      <c r="K11" s="233">
        <f t="shared" si="3"/>
        <v>10</v>
      </c>
      <c r="L11" s="232">
        <f t="shared" si="4"/>
        <v>-175</v>
      </c>
      <c r="M11" s="63">
        <f t="shared" si="5"/>
        <v>-125</v>
      </c>
      <c r="N11" s="65">
        <f t="shared" si="6"/>
        <v>-200</v>
      </c>
      <c r="O11" s="233">
        <f t="shared" si="7"/>
        <v>-175</v>
      </c>
      <c r="P11" s="236">
        <f t="shared" si="8"/>
        <v>-1</v>
      </c>
      <c r="Q11" s="64">
        <f t="shared" si="9"/>
        <v>-1</v>
      </c>
      <c r="R11" s="66">
        <f t="shared" si="10"/>
        <v>-2</v>
      </c>
      <c r="S11" s="233">
        <f t="shared" si="11"/>
        <v>-1</v>
      </c>
      <c r="T11" s="19"/>
      <c r="U11" s="212">
        <v>20</v>
      </c>
      <c r="V11" s="58">
        <v>300</v>
      </c>
      <c r="W11" s="59">
        <v>5</v>
      </c>
      <c r="X11" s="60">
        <v>40</v>
      </c>
      <c r="Y11" s="61">
        <v>125</v>
      </c>
      <c r="Z11" s="62">
        <v>4</v>
      </c>
      <c r="AA11" s="63">
        <v>30</v>
      </c>
      <c r="AB11" s="63">
        <v>175</v>
      </c>
      <c r="AC11" s="64">
        <v>4</v>
      </c>
      <c r="AD11" s="65">
        <v>35</v>
      </c>
      <c r="AE11" s="65">
        <v>100</v>
      </c>
      <c r="AF11" s="66">
        <v>3</v>
      </c>
      <c r="AG11" s="67">
        <v>30</v>
      </c>
      <c r="AH11" s="67">
        <v>125</v>
      </c>
      <c r="AI11" s="213">
        <v>4</v>
      </c>
      <c r="AK11" s="102">
        <v>30</v>
      </c>
      <c r="AL11" s="103">
        <v>40</v>
      </c>
      <c r="AM11" s="104">
        <v>34</v>
      </c>
      <c r="AN11" s="105">
        <v>47</v>
      </c>
      <c r="AO11" s="106">
        <v>5</v>
      </c>
      <c r="AP11" s="107">
        <v>45</v>
      </c>
      <c r="AQ11" s="107">
        <v>5</v>
      </c>
      <c r="AR11" s="108">
        <v>100</v>
      </c>
      <c r="AS11" s="109">
        <v>500</v>
      </c>
      <c r="AT11" s="109">
        <v>25</v>
      </c>
      <c r="AU11" s="225">
        <v>5</v>
      </c>
      <c r="AV11" s="226">
        <v>15</v>
      </c>
      <c r="AX11" s="277">
        <f t="shared" si="15"/>
        <v>10</v>
      </c>
      <c r="AY11" s="63">
        <f t="shared" si="16"/>
        <v>-50</v>
      </c>
      <c r="AZ11" s="278">
        <f t="shared" si="17"/>
        <v>0</v>
      </c>
      <c r="BA11" s="279">
        <f t="shared" si="18"/>
        <v>5</v>
      </c>
      <c r="BB11" s="65">
        <f t="shared" si="19"/>
        <v>-25</v>
      </c>
      <c r="BC11" s="280">
        <f t="shared" si="20"/>
        <v>-1</v>
      </c>
      <c r="BE11" s="316">
        <f t="shared" si="21"/>
        <v>-5</v>
      </c>
      <c r="BF11" s="317">
        <f t="shared" si="22"/>
        <v>-25</v>
      </c>
      <c r="BG11" s="318">
        <f t="shared" si="23"/>
        <v>-1</v>
      </c>
      <c r="BH11" s="322">
        <f t="shared" si="24"/>
        <v>0</v>
      </c>
      <c r="BI11" s="323">
        <f t="shared" si="25"/>
        <v>-50</v>
      </c>
      <c r="BJ11" s="324">
        <f t="shared" si="26"/>
        <v>0</v>
      </c>
    </row>
    <row r="12" spans="1:62" x14ac:dyDescent="0.25">
      <c r="A12" t="s">
        <v>104</v>
      </c>
      <c r="B12" s="55">
        <v>3</v>
      </c>
      <c r="C12" s="22" t="s">
        <v>68</v>
      </c>
      <c r="D12" s="23" t="s">
        <v>10</v>
      </c>
      <c r="E12" s="23" t="s">
        <v>76</v>
      </c>
      <c r="F12" t="s">
        <v>75</v>
      </c>
      <c r="G12" s="19" t="s">
        <v>75</v>
      </c>
      <c r="H12" s="26">
        <f t="shared" si="0"/>
        <v>30</v>
      </c>
      <c r="I12" s="29">
        <f t="shared" si="1"/>
        <v>5</v>
      </c>
      <c r="J12" s="32">
        <f t="shared" si="2"/>
        <v>30</v>
      </c>
      <c r="K12" s="35">
        <f t="shared" si="3"/>
        <v>30</v>
      </c>
      <c r="L12" s="26">
        <f t="shared" si="4"/>
        <v>-125</v>
      </c>
      <c r="M12" s="29">
        <f t="shared" si="5"/>
        <v>200</v>
      </c>
      <c r="N12" s="32">
        <f t="shared" si="6"/>
        <v>-175</v>
      </c>
      <c r="O12" s="35">
        <f t="shared" si="7"/>
        <v>-175</v>
      </c>
      <c r="P12" s="235">
        <f t="shared" si="8"/>
        <v>0</v>
      </c>
      <c r="Q12" s="74">
        <f t="shared" si="9"/>
        <v>-1</v>
      </c>
      <c r="R12" s="75">
        <f t="shared" si="10"/>
        <v>-1</v>
      </c>
      <c r="S12" s="35">
        <f t="shared" si="11"/>
        <v>-1</v>
      </c>
      <c r="T12" s="19"/>
      <c r="U12" s="164">
        <v>15</v>
      </c>
      <c r="V12" s="70">
        <v>300</v>
      </c>
      <c r="W12" s="71">
        <v>3</v>
      </c>
      <c r="X12" s="72">
        <v>45</v>
      </c>
      <c r="Y12" s="27">
        <v>175</v>
      </c>
      <c r="Z12" s="73">
        <v>3</v>
      </c>
      <c r="AA12" s="29">
        <v>20</v>
      </c>
      <c r="AB12" s="29">
        <v>500</v>
      </c>
      <c r="AC12" s="74">
        <v>2</v>
      </c>
      <c r="AD12" s="32">
        <v>45</v>
      </c>
      <c r="AE12" s="32">
        <v>125</v>
      </c>
      <c r="AF12" s="75">
        <v>2</v>
      </c>
      <c r="AG12" s="76">
        <v>45</v>
      </c>
      <c r="AH12" s="76">
        <v>125</v>
      </c>
      <c r="AI12" s="88">
        <v>2</v>
      </c>
      <c r="AK12" s="110">
        <v>20</v>
      </c>
      <c r="AL12" s="111">
        <v>27</v>
      </c>
      <c r="AM12" s="112">
        <v>24</v>
      </c>
      <c r="AN12" s="113">
        <v>32</v>
      </c>
      <c r="AO12" s="114">
        <v>5</v>
      </c>
      <c r="AP12" s="115">
        <v>45</v>
      </c>
      <c r="AQ12" s="115">
        <v>5</v>
      </c>
      <c r="AR12" s="116">
        <v>100</v>
      </c>
      <c r="AS12" s="117">
        <v>500</v>
      </c>
      <c r="AT12" s="117">
        <v>25</v>
      </c>
      <c r="AU12" s="222">
        <v>5</v>
      </c>
      <c r="AV12" s="224">
        <v>15</v>
      </c>
      <c r="AX12" s="28">
        <f t="shared" si="15"/>
        <v>25</v>
      </c>
      <c r="AY12" s="29">
        <f t="shared" si="16"/>
        <v>-325</v>
      </c>
      <c r="AZ12" s="30">
        <f t="shared" si="17"/>
        <v>1</v>
      </c>
      <c r="BA12" s="31">
        <f t="shared" si="18"/>
        <v>0</v>
      </c>
      <c r="BB12" s="32">
        <f t="shared" si="19"/>
        <v>0</v>
      </c>
      <c r="BC12" s="33">
        <f t="shared" si="20"/>
        <v>0</v>
      </c>
      <c r="BE12" s="304">
        <f t="shared" si="21"/>
        <v>0</v>
      </c>
      <c r="BF12" s="305">
        <f t="shared" si="22"/>
        <v>-50</v>
      </c>
      <c r="BG12" s="306">
        <f t="shared" si="23"/>
        <v>-1</v>
      </c>
      <c r="BH12" s="292">
        <f t="shared" si="24"/>
        <v>25</v>
      </c>
      <c r="BI12" s="293">
        <f t="shared" si="25"/>
        <v>-375</v>
      </c>
      <c r="BJ12" s="294">
        <f t="shared" si="26"/>
        <v>0</v>
      </c>
    </row>
    <row r="13" spans="1:62" x14ac:dyDescent="0.25">
      <c r="A13" t="s">
        <v>105</v>
      </c>
      <c r="B13" s="55">
        <v>3</v>
      </c>
      <c r="C13" s="36" t="s">
        <v>71</v>
      </c>
      <c r="D13" s="37" t="s">
        <v>7</v>
      </c>
      <c r="E13" s="37" t="s">
        <v>74</v>
      </c>
      <c r="F13" t="s">
        <v>75</v>
      </c>
      <c r="G13" s="19" t="s">
        <v>75</v>
      </c>
      <c r="H13" s="26">
        <f t="shared" si="0"/>
        <v>10</v>
      </c>
      <c r="I13" s="29">
        <f t="shared" si="1"/>
        <v>15</v>
      </c>
      <c r="J13" s="32">
        <f t="shared" si="2"/>
        <v>30</v>
      </c>
      <c r="K13" s="35">
        <f t="shared" si="3"/>
        <v>30</v>
      </c>
      <c r="L13" s="26">
        <f t="shared" si="4"/>
        <v>-150</v>
      </c>
      <c r="M13" s="29">
        <f t="shared" si="5"/>
        <v>0</v>
      </c>
      <c r="N13" s="32">
        <f t="shared" si="6"/>
        <v>-150</v>
      </c>
      <c r="O13" s="35">
        <f t="shared" si="7"/>
        <v>-150</v>
      </c>
      <c r="P13" s="235">
        <f t="shared" si="8"/>
        <v>-1</v>
      </c>
      <c r="Q13" s="74">
        <f t="shared" si="9"/>
        <v>-2</v>
      </c>
      <c r="R13" s="75">
        <f t="shared" si="10"/>
        <v>-2</v>
      </c>
      <c r="S13" s="35">
        <f t="shared" si="11"/>
        <v>-2</v>
      </c>
      <c r="T13" s="19"/>
      <c r="U13" s="164">
        <v>15</v>
      </c>
      <c r="V13" s="70">
        <v>250</v>
      </c>
      <c r="W13" s="71">
        <v>4</v>
      </c>
      <c r="X13" s="72">
        <v>25</v>
      </c>
      <c r="Y13" s="27">
        <v>100</v>
      </c>
      <c r="Z13" s="73">
        <v>3</v>
      </c>
      <c r="AA13" s="29">
        <v>30</v>
      </c>
      <c r="AB13" s="29">
        <v>250</v>
      </c>
      <c r="AC13" s="74">
        <v>2</v>
      </c>
      <c r="AD13" s="32">
        <v>45</v>
      </c>
      <c r="AE13" s="32">
        <v>100</v>
      </c>
      <c r="AF13" s="75">
        <v>2</v>
      </c>
      <c r="AG13" s="76">
        <v>45</v>
      </c>
      <c r="AH13" s="76">
        <v>100</v>
      </c>
      <c r="AI13" s="88">
        <v>2</v>
      </c>
      <c r="AK13" s="110">
        <v>60</v>
      </c>
      <c r="AL13" s="118">
        <v>70</v>
      </c>
      <c r="AM13" s="112">
        <v>65</v>
      </c>
      <c r="AN13" s="119">
        <v>80</v>
      </c>
      <c r="AO13" s="114">
        <v>5</v>
      </c>
      <c r="AP13" s="115">
        <v>45</v>
      </c>
      <c r="AQ13" s="115">
        <v>5</v>
      </c>
      <c r="AR13" s="116">
        <v>100</v>
      </c>
      <c r="AS13" s="117">
        <v>500</v>
      </c>
      <c r="AT13" s="117">
        <v>25</v>
      </c>
      <c r="AU13" s="222">
        <v>10</v>
      </c>
      <c r="AV13" s="224">
        <v>30</v>
      </c>
      <c r="AX13" s="28">
        <f t="shared" si="15"/>
        <v>-5</v>
      </c>
      <c r="AY13" s="29">
        <f t="shared" si="16"/>
        <v>-150</v>
      </c>
      <c r="AZ13" s="30">
        <f t="shared" si="17"/>
        <v>1</v>
      </c>
      <c r="BA13" s="31">
        <f t="shared" si="18"/>
        <v>0</v>
      </c>
      <c r="BB13" s="32">
        <f t="shared" si="19"/>
        <v>0</v>
      </c>
      <c r="BC13" s="33">
        <f t="shared" si="20"/>
        <v>0</v>
      </c>
      <c r="BE13" s="304">
        <f t="shared" si="21"/>
        <v>20</v>
      </c>
      <c r="BF13" s="305">
        <f t="shared" si="22"/>
        <v>0</v>
      </c>
      <c r="BG13" s="306">
        <f t="shared" si="23"/>
        <v>-1</v>
      </c>
      <c r="BH13" s="292">
        <f t="shared" si="24"/>
        <v>15</v>
      </c>
      <c r="BI13" s="293">
        <f t="shared" si="25"/>
        <v>-150</v>
      </c>
      <c r="BJ13" s="294">
        <f t="shared" si="26"/>
        <v>0</v>
      </c>
    </row>
    <row r="14" spans="1:62" x14ac:dyDescent="0.25">
      <c r="A14" t="s">
        <v>106</v>
      </c>
      <c r="B14" s="55">
        <v>3</v>
      </c>
      <c r="C14" s="36" t="s">
        <v>71</v>
      </c>
      <c r="D14" s="37" t="s">
        <v>10</v>
      </c>
      <c r="E14" s="37" t="s">
        <v>76</v>
      </c>
      <c r="F14" t="s">
        <v>75</v>
      </c>
      <c r="G14" s="19" t="s">
        <v>75</v>
      </c>
      <c r="H14" s="26">
        <f t="shared" si="0"/>
        <v>5</v>
      </c>
      <c r="I14" s="29">
        <f t="shared" si="1"/>
        <v>5</v>
      </c>
      <c r="J14" s="32">
        <f t="shared" si="2"/>
        <v>5</v>
      </c>
      <c r="K14" s="35">
        <f t="shared" si="3"/>
        <v>5</v>
      </c>
      <c r="L14" s="26">
        <f t="shared" si="4"/>
        <v>-150</v>
      </c>
      <c r="M14" s="29">
        <f t="shared" si="5"/>
        <v>225</v>
      </c>
      <c r="N14" s="32">
        <f t="shared" si="6"/>
        <v>-100</v>
      </c>
      <c r="O14" s="35">
        <f t="shared" si="7"/>
        <v>225</v>
      </c>
      <c r="P14" s="235">
        <f t="shared" si="8"/>
        <v>-1</v>
      </c>
      <c r="Q14" s="74">
        <f t="shared" si="9"/>
        <v>-2</v>
      </c>
      <c r="R14" s="75">
        <f t="shared" si="10"/>
        <v>-1</v>
      </c>
      <c r="S14" s="35">
        <f t="shared" si="11"/>
        <v>-2</v>
      </c>
      <c r="T14" s="19"/>
      <c r="U14" s="164">
        <v>15</v>
      </c>
      <c r="V14" s="70">
        <v>250</v>
      </c>
      <c r="W14" s="71">
        <v>3</v>
      </c>
      <c r="X14" s="72">
        <v>20</v>
      </c>
      <c r="Y14" s="27">
        <v>100</v>
      </c>
      <c r="Z14" s="73">
        <v>2</v>
      </c>
      <c r="AA14" s="29">
        <v>20</v>
      </c>
      <c r="AB14" s="29">
        <v>475</v>
      </c>
      <c r="AC14" s="74">
        <v>1</v>
      </c>
      <c r="AD14" s="32">
        <v>20</v>
      </c>
      <c r="AE14" s="32">
        <v>150</v>
      </c>
      <c r="AF14" s="75">
        <v>2</v>
      </c>
      <c r="AG14" s="76">
        <v>20</v>
      </c>
      <c r="AH14" s="76">
        <v>475</v>
      </c>
      <c r="AI14" s="88">
        <v>1</v>
      </c>
      <c r="AK14" s="110">
        <v>60</v>
      </c>
      <c r="AL14" s="118">
        <v>70</v>
      </c>
      <c r="AM14" s="112">
        <v>65</v>
      </c>
      <c r="AN14" s="119">
        <v>85</v>
      </c>
      <c r="AO14" s="114">
        <v>5</v>
      </c>
      <c r="AP14" s="115">
        <v>45</v>
      </c>
      <c r="AQ14" s="115">
        <v>5</v>
      </c>
      <c r="AR14" s="116">
        <v>100</v>
      </c>
      <c r="AS14" s="117">
        <v>500</v>
      </c>
      <c r="AT14" s="117">
        <v>25</v>
      </c>
      <c r="AU14" s="222">
        <v>10</v>
      </c>
      <c r="AV14" s="224">
        <v>30</v>
      </c>
      <c r="AX14" s="28">
        <f t="shared" si="15"/>
        <v>0</v>
      </c>
      <c r="AY14" s="29">
        <f t="shared" si="16"/>
        <v>-375</v>
      </c>
      <c r="AZ14" s="30">
        <f t="shared" si="17"/>
        <v>1</v>
      </c>
      <c r="BA14" s="31">
        <f t="shared" si="18"/>
        <v>0</v>
      </c>
      <c r="BB14" s="32">
        <f t="shared" si="19"/>
        <v>-325</v>
      </c>
      <c r="BC14" s="33">
        <f t="shared" si="20"/>
        <v>1</v>
      </c>
      <c r="BE14" s="304">
        <f t="shared" si="21"/>
        <v>0</v>
      </c>
      <c r="BF14" s="305">
        <f t="shared" si="22"/>
        <v>50</v>
      </c>
      <c r="BG14" s="306">
        <f t="shared" si="23"/>
        <v>0</v>
      </c>
      <c r="BH14" s="292">
        <f t="shared" si="24"/>
        <v>0</v>
      </c>
      <c r="BI14" s="293">
        <f t="shared" si="25"/>
        <v>0</v>
      </c>
      <c r="BJ14" s="294">
        <f t="shared" si="26"/>
        <v>0</v>
      </c>
    </row>
    <row r="15" spans="1:62" x14ac:dyDescent="0.25">
      <c r="A15" s="193" t="s">
        <v>107</v>
      </c>
      <c r="B15" s="194">
        <v>4</v>
      </c>
      <c r="C15" s="198" t="s">
        <v>68</v>
      </c>
      <c r="D15" s="199" t="s">
        <v>7</v>
      </c>
      <c r="E15" s="199" t="s">
        <v>77</v>
      </c>
      <c r="F15" t="s">
        <v>78</v>
      </c>
      <c r="G15" s="19" t="s">
        <v>78</v>
      </c>
      <c r="H15" s="232">
        <f t="shared" si="0"/>
        <v>20</v>
      </c>
      <c r="I15" s="63">
        <f t="shared" si="1"/>
        <v>20</v>
      </c>
      <c r="J15" s="65">
        <f t="shared" si="2"/>
        <v>20</v>
      </c>
      <c r="K15" s="233">
        <f t="shared" si="3"/>
        <v>15</v>
      </c>
      <c r="L15" s="232">
        <f t="shared" si="4"/>
        <v>-175</v>
      </c>
      <c r="M15" s="63">
        <f t="shared" si="5"/>
        <v>-25</v>
      </c>
      <c r="N15" s="65">
        <f t="shared" si="6"/>
        <v>-150</v>
      </c>
      <c r="O15" s="233">
        <f t="shared" si="7"/>
        <v>-50</v>
      </c>
      <c r="P15" s="236">
        <f t="shared" si="8"/>
        <v>0</v>
      </c>
      <c r="Q15" s="64">
        <f t="shared" si="9"/>
        <v>-1</v>
      </c>
      <c r="R15" s="66">
        <f t="shared" si="10"/>
        <v>0</v>
      </c>
      <c r="S15" s="233">
        <f t="shared" si="11"/>
        <v>0</v>
      </c>
      <c r="T15" s="19"/>
      <c r="U15" s="212">
        <v>25</v>
      </c>
      <c r="V15" s="58">
        <v>300</v>
      </c>
      <c r="W15" s="59">
        <v>4</v>
      </c>
      <c r="X15" s="60">
        <v>45</v>
      </c>
      <c r="Y15" s="61">
        <v>125</v>
      </c>
      <c r="Z15" s="62">
        <v>4</v>
      </c>
      <c r="AA15" s="63">
        <v>45</v>
      </c>
      <c r="AB15" s="63">
        <v>275</v>
      </c>
      <c r="AC15" s="64">
        <v>3</v>
      </c>
      <c r="AD15" s="65">
        <v>45</v>
      </c>
      <c r="AE15" s="65">
        <v>150</v>
      </c>
      <c r="AF15" s="66">
        <v>4</v>
      </c>
      <c r="AG15" s="67">
        <v>40</v>
      </c>
      <c r="AH15" s="67">
        <v>250</v>
      </c>
      <c r="AI15" s="213">
        <v>4</v>
      </c>
      <c r="AK15" s="102">
        <v>20</v>
      </c>
      <c r="AL15" s="103">
        <v>30</v>
      </c>
      <c r="AM15" s="104">
        <v>25</v>
      </c>
      <c r="AN15" s="105">
        <v>35</v>
      </c>
      <c r="AO15" s="106">
        <v>5</v>
      </c>
      <c r="AP15" s="107">
        <v>45</v>
      </c>
      <c r="AQ15" s="107">
        <v>5</v>
      </c>
      <c r="AR15" s="108">
        <v>100</v>
      </c>
      <c r="AS15" s="109">
        <v>500</v>
      </c>
      <c r="AT15" s="220">
        <v>25</v>
      </c>
      <c r="AU15" s="225">
        <v>5</v>
      </c>
      <c r="AV15" s="226">
        <v>15</v>
      </c>
      <c r="AX15" s="277">
        <f t="shared" si="15"/>
        <v>0</v>
      </c>
      <c r="AY15" s="63">
        <f t="shared" si="16"/>
        <v>-150</v>
      </c>
      <c r="AZ15" s="278">
        <f t="shared" si="17"/>
        <v>1</v>
      </c>
      <c r="BA15" s="279">
        <f t="shared" si="18"/>
        <v>5</v>
      </c>
      <c r="BB15" s="65">
        <f t="shared" si="19"/>
        <v>-100</v>
      </c>
      <c r="BC15" s="280">
        <f t="shared" si="20"/>
        <v>0</v>
      </c>
      <c r="BE15" s="316">
        <f t="shared" si="21"/>
        <v>0</v>
      </c>
      <c r="BF15" s="317">
        <f t="shared" si="22"/>
        <v>25</v>
      </c>
      <c r="BG15" s="318">
        <f t="shared" si="23"/>
        <v>0</v>
      </c>
      <c r="BH15" s="322">
        <f t="shared" si="24"/>
        <v>-5</v>
      </c>
      <c r="BI15" s="323">
        <f t="shared" si="25"/>
        <v>-25</v>
      </c>
      <c r="BJ15" s="324">
        <f t="shared" si="26"/>
        <v>1</v>
      </c>
    </row>
    <row r="16" spans="1:62" x14ac:dyDescent="0.25">
      <c r="A16" t="s">
        <v>108</v>
      </c>
      <c r="B16" s="55">
        <v>4</v>
      </c>
      <c r="C16" s="200" t="s">
        <v>68</v>
      </c>
      <c r="D16" s="201" t="s">
        <v>10</v>
      </c>
      <c r="E16" s="201" t="s">
        <v>79</v>
      </c>
      <c r="F16" t="s">
        <v>78</v>
      </c>
      <c r="G16" s="19" t="s">
        <v>78</v>
      </c>
      <c r="H16" s="26">
        <f t="shared" si="0"/>
        <v>20</v>
      </c>
      <c r="I16" s="29">
        <f t="shared" si="1"/>
        <v>15</v>
      </c>
      <c r="J16" s="32">
        <f t="shared" si="2"/>
        <v>20</v>
      </c>
      <c r="K16" s="35">
        <f t="shared" si="3"/>
        <v>15</v>
      </c>
      <c r="L16" s="26">
        <f t="shared" si="4"/>
        <v>-125</v>
      </c>
      <c r="M16" s="29">
        <f t="shared" si="5"/>
        <v>-125</v>
      </c>
      <c r="N16" s="32">
        <f t="shared" si="6"/>
        <v>-150</v>
      </c>
      <c r="O16" s="35">
        <f t="shared" si="7"/>
        <v>-125</v>
      </c>
      <c r="P16" s="235">
        <f t="shared" si="8"/>
        <v>0</v>
      </c>
      <c r="Q16" s="74">
        <f t="shared" si="9"/>
        <v>0</v>
      </c>
      <c r="R16" s="75">
        <f t="shared" si="10"/>
        <v>-1</v>
      </c>
      <c r="S16" s="35">
        <f t="shared" si="11"/>
        <v>0</v>
      </c>
      <c r="T16" s="19"/>
      <c r="U16" s="164">
        <v>25</v>
      </c>
      <c r="V16" s="70">
        <v>250</v>
      </c>
      <c r="W16" s="71">
        <v>4</v>
      </c>
      <c r="X16" s="72">
        <v>45</v>
      </c>
      <c r="Y16" s="27">
        <v>125</v>
      </c>
      <c r="Z16" s="73">
        <v>4</v>
      </c>
      <c r="AA16" s="29">
        <v>40</v>
      </c>
      <c r="AB16" s="29">
        <v>125</v>
      </c>
      <c r="AC16" s="74">
        <v>4</v>
      </c>
      <c r="AD16" s="32">
        <v>45</v>
      </c>
      <c r="AE16" s="32">
        <v>100</v>
      </c>
      <c r="AF16" s="75">
        <v>3</v>
      </c>
      <c r="AG16" s="76">
        <v>40</v>
      </c>
      <c r="AH16" s="76">
        <v>125</v>
      </c>
      <c r="AI16" s="88">
        <v>4</v>
      </c>
      <c r="AK16" s="110">
        <v>22</v>
      </c>
      <c r="AL16" s="111">
        <v>32</v>
      </c>
      <c r="AM16" s="112">
        <v>26</v>
      </c>
      <c r="AN16" s="113">
        <v>39</v>
      </c>
      <c r="AO16" s="114">
        <v>5</v>
      </c>
      <c r="AP16" s="115">
        <v>45</v>
      </c>
      <c r="AQ16" s="115">
        <v>5</v>
      </c>
      <c r="AR16" s="116">
        <v>100</v>
      </c>
      <c r="AS16" s="117">
        <v>500</v>
      </c>
      <c r="AT16" s="117">
        <v>25</v>
      </c>
      <c r="AU16" s="222">
        <v>5</v>
      </c>
      <c r="AV16" s="223">
        <v>15</v>
      </c>
      <c r="AX16" s="28">
        <f t="shared" si="15"/>
        <v>5</v>
      </c>
      <c r="AY16" s="29">
        <f t="shared" si="16"/>
        <v>0</v>
      </c>
      <c r="AZ16" s="30">
        <f t="shared" si="17"/>
        <v>0</v>
      </c>
      <c r="BA16" s="31">
        <f t="shared" si="18"/>
        <v>5</v>
      </c>
      <c r="BB16" s="32">
        <f t="shared" si="19"/>
        <v>-25</v>
      </c>
      <c r="BC16" s="33">
        <f t="shared" si="20"/>
        <v>-1</v>
      </c>
      <c r="BE16" s="304">
        <f t="shared" si="21"/>
        <v>0</v>
      </c>
      <c r="BF16" s="305">
        <f t="shared" si="22"/>
        <v>-25</v>
      </c>
      <c r="BG16" s="306">
        <f t="shared" si="23"/>
        <v>-1</v>
      </c>
      <c r="BH16" s="292">
        <f t="shared" si="24"/>
        <v>0</v>
      </c>
      <c r="BI16" s="293">
        <f t="shared" si="25"/>
        <v>0</v>
      </c>
      <c r="BJ16" s="294">
        <f t="shared" si="26"/>
        <v>0</v>
      </c>
    </row>
    <row r="17" spans="1:62" x14ac:dyDescent="0.25">
      <c r="A17" t="s">
        <v>109</v>
      </c>
      <c r="B17" s="55">
        <v>4</v>
      </c>
      <c r="C17" s="202" t="s">
        <v>71</v>
      </c>
      <c r="D17" s="203" t="s">
        <v>7</v>
      </c>
      <c r="E17" s="203" t="s">
        <v>72</v>
      </c>
      <c r="F17" t="s">
        <v>73</v>
      </c>
      <c r="G17" s="19" t="s">
        <v>73</v>
      </c>
      <c r="H17" s="26">
        <f t="shared" si="0"/>
        <v>20</v>
      </c>
      <c r="I17" s="29">
        <f t="shared" si="1"/>
        <v>0</v>
      </c>
      <c r="J17" s="32">
        <f t="shared" si="2"/>
        <v>20</v>
      </c>
      <c r="K17" s="35">
        <f t="shared" si="3"/>
        <v>20</v>
      </c>
      <c r="L17" s="26">
        <f t="shared" si="4"/>
        <v>-150</v>
      </c>
      <c r="M17" s="29">
        <f t="shared" si="5"/>
        <v>-50</v>
      </c>
      <c r="N17" s="32">
        <f t="shared" si="6"/>
        <v>-125</v>
      </c>
      <c r="O17" s="35">
        <f t="shared" si="7"/>
        <v>-125</v>
      </c>
      <c r="P17" s="235">
        <f t="shared" si="8"/>
        <v>-2</v>
      </c>
      <c r="Q17" s="74">
        <f t="shared" si="9"/>
        <v>-2</v>
      </c>
      <c r="R17" s="75">
        <f t="shared" si="10"/>
        <v>-1</v>
      </c>
      <c r="S17" s="35">
        <f t="shared" si="11"/>
        <v>-1</v>
      </c>
      <c r="T17" s="19"/>
      <c r="U17" s="164">
        <v>25</v>
      </c>
      <c r="V17" s="70">
        <v>250</v>
      </c>
      <c r="W17" s="71">
        <v>4</v>
      </c>
      <c r="X17" s="72">
        <v>45</v>
      </c>
      <c r="Y17" s="27">
        <v>100</v>
      </c>
      <c r="Z17" s="73">
        <v>2</v>
      </c>
      <c r="AA17" s="29">
        <v>25</v>
      </c>
      <c r="AB17" s="29">
        <v>200</v>
      </c>
      <c r="AC17" s="74">
        <v>2</v>
      </c>
      <c r="AD17" s="32">
        <v>45</v>
      </c>
      <c r="AE17" s="32">
        <v>125</v>
      </c>
      <c r="AF17" s="75">
        <v>3</v>
      </c>
      <c r="AG17" s="76">
        <v>45</v>
      </c>
      <c r="AH17" s="76">
        <v>125</v>
      </c>
      <c r="AI17" s="88">
        <v>3</v>
      </c>
      <c r="AK17" s="110">
        <v>55</v>
      </c>
      <c r="AL17" s="118">
        <v>70</v>
      </c>
      <c r="AM17" s="112">
        <v>48</v>
      </c>
      <c r="AN17" s="119">
        <v>60</v>
      </c>
      <c r="AO17" s="114">
        <v>5</v>
      </c>
      <c r="AP17" s="115">
        <v>45</v>
      </c>
      <c r="AQ17" s="115">
        <v>5</v>
      </c>
      <c r="AR17" s="116">
        <v>100</v>
      </c>
      <c r="AS17" s="117">
        <v>500</v>
      </c>
      <c r="AT17" s="117">
        <v>25</v>
      </c>
      <c r="AU17" s="222">
        <v>10</v>
      </c>
      <c r="AV17" s="224">
        <v>30</v>
      </c>
      <c r="AX17" s="28">
        <f t="shared" si="15"/>
        <v>20</v>
      </c>
      <c r="AY17" s="29">
        <f t="shared" si="16"/>
        <v>-100</v>
      </c>
      <c r="AZ17" s="30">
        <f t="shared" si="17"/>
        <v>0</v>
      </c>
      <c r="BA17" s="31">
        <f t="shared" si="18"/>
        <v>0</v>
      </c>
      <c r="BB17" s="32">
        <f t="shared" si="19"/>
        <v>0</v>
      </c>
      <c r="BC17" s="33">
        <f t="shared" si="20"/>
        <v>0</v>
      </c>
      <c r="BE17" s="304">
        <f t="shared" si="21"/>
        <v>0</v>
      </c>
      <c r="BF17" s="305">
        <f t="shared" si="22"/>
        <v>25</v>
      </c>
      <c r="BG17" s="306">
        <f t="shared" si="23"/>
        <v>1</v>
      </c>
      <c r="BH17" s="292">
        <f t="shared" si="24"/>
        <v>20</v>
      </c>
      <c r="BI17" s="293">
        <f t="shared" si="25"/>
        <v>-75</v>
      </c>
      <c r="BJ17" s="294">
        <f t="shared" si="26"/>
        <v>1</v>
      </c>
    </row>
    <row r="18" spans="1:62" x14ac:dyDescent="0.25">
      <c r="A18" t="s">
        <v>110</v>
      </c>
      <c r="B18" s="55">
        <v>4</v>
      </c>
      <c r="C18" s="202" t="s">
        <v>71</v>
      </c>
      <c r="D18" s="203" t="s">
        <v>10</v>
      </c>
      <c r="E18" s="203" t="s">
        <v>72</v>
      </c>
      <c r="F18" t="s">
        <v>73</v>
      </c>
      <c r="G18" s="19" t="s">
        <v>73</v>
      </c>
      <c r="H18" s="26">
        <f t="shared" si="0"/>
        <v>5</v>
      </c>
      <c r="I18" s="29">
        <f t="shared" si="1"/>
        <v>0</v>
      </c>
      <c r="J18" s="32">
        <f t="shared" si="2"/>
        <v>20</v>
      </c>
      <c r="K18" s="35">
        <f t="shared" si="3"/>
        <v>0</v>
      </c>
      <c r="L18" s="26">
        <f t="shared" si="4"/>
        <v>-100</v>
      </c>
      <c r="M18" s="29">
        <f t="shared" si="5"/>
        <v>-25</v>
      </c>
      <c r="N18" s="32">
        <f t="shared" si="6"/>
        <v>-150</v>
      </c>
      <c r="O18" s="35">
        <f t="shared" si="7"/>
        <v>-25</v>
      </c>
      <c r="P18" s="235">
        <f t="shared" si="8"/>
        <v>-1</v>
      </c>
      <c r="Q18" s="74">
        <f t="shared" si="9"/>
        <v>-1</v>
      </c>
      <c r="R18" s="75">
        <f t="shared" si="10"/>
        <v>-1</v>
      </c>
      <c r="S18" s="35">
        <f t="shared" si="11"/>
        <v>-1</v>
      </c>
      <c r="T18" s="19"/>
      <c r="U18" s="164">
        <v>25</v>
      </c>
      <c r="V18" s="70">
        <v>250</v>
      </c>
      <c r="W18" s="71">
        <v>3</v>
      </c>
      <c r="X18" s="72">
        <v>30</v>
      </c>
      <c r="Y18" s="27">
        <v>150</v>
      </c>
      <c r="Z18" s="73">
        <v>2</v>
      </c>
      <c r="AA18" s="29">
        <v>25</v>
      </c>
      <c r="AB18" s="29">
        <v>225</v>
      </c>
      <c r="AC18" s="74">
        <v>2</v>
      </c>
      <c r="AD18" s="32">
        <v>45</v>
      </c>
      <c r="AE18" s="32">
        <v>100</v>
      </c>
      <c r="AF18" s="75">
        <v>2</v>
      </c>
      <c r="AG18" s="76">
        <v>25</v>
      </c>
      <c r="AH18" s="76">
        <v>225</v>
      </c>
      <c r="AI18" s="88">
        <v>2</v>
      </c>
      <c r="AK18" s="110">
        <v>55</v>
      </c>
      <c r="AL18" s="118">
        <v>70</v>
      </c>
      <c r="AM18" s="112">
        <v>45</v>
      </c>
      <c r="AN18" s="119">
        <v>60</v>
      </c>
      <c r="AO18" s="114">
        <v>5</v>
      </c>
      <c r="AP18" s="208">
        <v>45</v>
      </c>
      <c r="AQ18" s="208">
        <v>5</v>
      </c>
      <c r="AR18" s="116">
        <v>100</v>
      </c>
      <c r="AS18" s="209">
        <v>500</v>
      </c>
      <c r="AT18" s="209">
        <v>25</v>
      </c>
      <c r="AU18" s="222">
        <v>10</v>
      </c>
      <c r="AV18" s="224">
        <v>30</v>
      </c>
      <c r="AX18" s="28">
        <f t="shared" si="15"/>
        <v>5</v>
      </c>
      <c r="AY18" s="29">
        <f t="shared" si="16"/>
        <v>-75</v>
      </c>
      <c r="AZ18" s="30">
        <f t="shared" si="17"/>
        <v>0</v>
      </c>
      <c r="BA18" s="31">
        <f t="shared" si="18"/>
        <v>20</v>
      </c>
      <c r="BB18" s="32">
        <f t="shared" si="19"/>
        <v>-125</v>
      </c>
      <c r="BC18" s="33">
        <f t="shared" si="20"/>
        <v>0</v>
      </c>
      <c r="BE18" s="304">
        <f t="shared" si="21"/>
        <v>15</v>
      </c>
      <c r="BF18" s="305">
        <f t="shared" si="22"/>
        <v>-50</v>
      </c>
      <c r="BG18" s="306">
        <f t="shared" si="23"/>
        <v>0</v>
      </c>
      <c r="BH18" s="292">
        <f t="shared" si="24"/>
        <v>0</v>
      </c>
      <c r="BI18" s="293">
        <f t="shared" si="25"/>
        <v>0</v>
      </c>
      <c r="BJ18" s="294">
        <f t="shared" si="26"/>
        <v>0</v>
      </c>
    </row>
    <row r="19" spans="1:62" x14ac:dyDescent="0.25">
      <c r="A19" s="193" t="s">
        <v>111</v>
      </c>
      <c r="B19" s="194">
        <v>5</v>
      </c>
      <c r="C19" s="198" t="s">
        <v>68</v>
      </c>
      <c r="D19" s="199" t="s">
        <v>7</v>
      </c>
      <c r="E19" s="199" t="s">
        <v>69</v>
      </c>
      <c r="F19" t="s">
        <v>70</v>
      </c>
      <c r="G19" s="19" t="s">
        <v>70</v>
      </c>
      <c r="H19" s="232">
        <f t="shared" si="0"/>
        <v>25</v>
      </c>
      <c r="I19" s="63">
        <f t="shared" si="1"/>
        <v>0</v>
      </c>
      <c r="J19" s="65">
        <f t="shared" si="2"/>
        <v>25</v>
      </c>
      <c r="K19" s="233">
        <f t="shared" si="3"/>
        <v>5</v>
      </c>
      <c r="L19" s="232">
        <f t="shared" si="4"/>
        <v>-150</v>
      </c>
      <c r="M19" s="63">
        <f t="shared" si="5"/>
        <v>200</v>
      </c>
      <c r="N19" s="65">
        <f t="shared" si="6"/>
        <v>-175</v>
      </c>
      <c r="O19" s="233">
        <f t="shared" si="7"/>
        <v>-25</v>
      </c>
      <c r="P19" s="236">
        <f t="shared" si="8"/>
        <v>0</v>
      </c>
      <c r="Q19" s="64">
        <f t="shared" si="9"/>
        <v>-1</v>
      </c>
      <c r="R19" s="66">
        <f t="shared" si="10"/>
        <v>-1</v>
      </c>
      <c r="S19" s="233">
        <f t="shared" si="11"/>
        <v>0</v>
      </c>
      <c r="T19" s="19"/>
      <c r="U19" s="212">
        <v>20</v>
      </c>
      <c r="V19" s="58">
        <v>300</v>
      </c>
      <c r="W19" s="59">
        <v>5</v>
      </c>
      <c r="X19" s="60">
        <v>45</v>
      </c>
      <c r="Y19" s="61">
        <v>150</v>
      </c>
      <c r="Z19" s="62">
        <v>5</v>
      </c>
      <c r="AA19" s="63">
        <v>20</v>
      </c>
      <c r="AB19" s="63">
        <v>500</v>
      </c>
      <c r="AC19" s="64">
        <v>4</v>
      </c>
      <c r="AD19" s="65">
        <v>45</v>
      </c>
      <c r="AE19" s="65">
        <v>125</v>
      </c>
      <c r="AF19" s="66">
        <v>4</v>
      </c>
      <c r="AG19" s="67">
        <v>25</v>
      </c>
      <c r="AH19" s="67">
        <v>275</v>
      </c>
      <c r="AI19" s="213">
        <v>5</v>
      </c>
      <c r="AK19" s="102">
        <v>15</v>
      </c>
      <c r="AL19" s="103">
        <v>25</v>
      </c>
      <c r="AM19" s="104">
        <v>20</v>
      </c>
      <c r="AN19" s="105">
        <v>30</v>
      </c>
      <c r="AO19" s="106">
        <v>5</v>
      </c>
      <c r="AP19" s="107">
        <v>45</v>
      </c>
      <c r="AQ19" s="107">
        <v>5</v>
      </c>
      <c r="AR19" s="108">
        <v>100</v>
      </c>
      <c r="AS19" s="109">
        <v>500</v>
      </c>
      <c r="AT19" s="220">
        <v>25</v>
      </c>
      <c r="AU19" s="225">
        <v>5</v>
      </c>
      <c r="AV19" s="226">
        <v>15</v>
      </c>
      <c r="AX19" s="277">
        <f t="shared" si="15"/>
        <v>25</v>
      </c>
      <c r="AY19" s="63">
        <f t="shared" si="16"/>
        <v>-350</v>
      </c>
      <c r="AZ19" s="278">
        <f t="shared" si="17"/>
        <v>1</v>
      </c>
      <c r="BA19" s="279">
        <f t="shared" si="18"/>
        <v>20</v>
      </c>
      <c r="BB19" s="65">
        <f t="shared" si="19"/>
        <v>-150</v>
      </c>
      <c r="BC19" s="280">
        <f t="shared" si="20"/>
        <v>-1</v>
      </c>
      <c r="BE19" s="316">
        <f t="shared" si="21"/>
        <v>0</v>
      </c>
      <c r="BF19" s="317">
        <f t="shared" si="22"/>
        <v>-25</v>
      </c>
      <c r="BG19" s="318">
        <f t="shared" si="23"/>
        <v>-1</v>
      </c>
      <c r="BH19" s="322">
        <f t="shared" si="24"/>
        <v>5</v>
      </c>
      <c r="BI19" s="323">
        <f t="shared" si="25"/>
        <v>-225</v>
      </c>
      <c r="BJ19" s="324">
        <f t="shared" si="26"/>
        <v>1</v>
      </c>
    </row>
    <row r="20" spans="1:62" x14ac:dyDescent="0.25">
      <c r="A20" t="s">
        <v>112</v>
      </c>
      <c r="B20" s="55">
        <v>5</v>
      </c>
      <c r="C20" s="200" t="s">
        <v>68</v>
      </c>
      <c r="D20" s="201" t="s">
        <v>10</v>
      </c>
      <c r="E20" s="201" t="s">
        <v>80</v>
      </c>
      <c r="F20" t="s">
        <v>70</v>
      </c>
      <c r="G20" s="19" t="s">
        <v>70</v>
      </c>
      <c r="H20" s="26">
        <f t="shared" si="0"/>
        <v>25</v>
      </c>
      <c r="I20" s="29">
        <f t="shared" si="1"/>
        <v>0</v>
      </c>
      <c r="J20" s="32">
        <f t="shared" si="2"/>
        <v>10</v>
      </c>
      <c r="K20" s="35">
        <f t="shared" si="3"/>
        <v>10</v>
      </c>
      <c r="L20" s="26">
        <f t="shared" si="4"/>
        <v>-150</v>
      </c>
      <c r="M20" s="29">
        <f t="shared" si="5"/>
        <v>-25</v>
      </c>
      <c r="N20" s="32">
        <f t="shared" si="6"/>
        <v>0</v>
      </c>
      <c r="O20" s="35">
        <f t="shared" si="7"/>
        <v>0</v>
      </c>
      <c r="P20" s="235">
        <f t="shared" ref="P20:P58" si="27">Z20-W20</f>
        <v>-1</v>
      </c>
      <c r="Q20" s="74">
        <f t="shared" ref="Q20:Q58" si="28">AC20-W20</f>
        <v>0</v>
      </c>
      <c r="R20" s="75">
        <f t="shared" ref="R20:R58" si="29">AF20-W20</f>
        <v>0</v>
      </c>
      <c r="S20" s="35">
        <f t="shared" ref="S20:S58" si="30">AI20-W20</f>
        <v>0</v>
      </c>
      <c r="T20" s="19"/>
      <c r="U20" s="164">
        <v>20</v>
      </c>
      <c r="V20" s="70">
        <v>300</v>
      </c>
      <c r="W20" s="71">
        <v>5</v>
      </c>
      <c r="X20" s="72">
        <v>45</v>
      </c>
      <c r="Y20" s="27">
        <v>150</v>
      </c>
      <c r="Z20" s="73">
        <v>4</v>
      </c>
      <c r="AA20" s="29">
        <v>20</v>
      </c>
      <c r="AB20" s="29">
        <v>275</v>
      </c>
      <c r="AC20" s="74">
        <v>5</v>
      </c>
      <c r="AD20" s="32">
        <v>30</v>
      </c>
      <c r="AE20" s="32">
        <v>300</v>
      </c>
      <c r="AF20" s="75">
        <v>5</v>
      </c>
      <c r="AG20" s="76">
        <v>30</v>
      </c>
      <c r="AH20" s="76">
        <v>300</v>
      </c>
      <c r="AI20" s="88">
        <v>5</v>
      </c>
      <c r="AK20" s="110">
        <v>15</v>
      </c>
      <c r="AL20" s="111">
        <v>24</v>
      </c>
      <c r="AM20" s="112">
        <v>20</v>
      </c>
      <c r="AN20" s="113">
        <v>28</v>
      </c>
      <c r="AO20" s="114">
        <v>5</v>
      </c>
      <c r="AP20" s="115">
        <v>45</v>
      </c>
      <c r="AQ20" s="115">
        <v>5</v>
      </c>
      <c r="AR20" s="116">
        <v>100</v>
      </c>
      <c r="AS20" s="117">
        <v>500</v>
      </c>
      <c r="AT20" s="117">
        <v>25</v>
      </c>
      <c r="AU20" s="222">
        <v>5</v>
      </c>
      <c r="AV20" s="223">
        <v>15</v>
      </c>
      <c r="AX20" s="28">
        <f t="shared" si="15"/>
        <v>25</v>
      </c>
      <c r="AY20" s="29">
        <f t="shared" si="16"/>
        <v>-125</v>
      </c>
      <c r="AZ20" s="30">
        <f t="shared" si="17"/>
        <v>-1</v>
      </c>
      <c r="BA20" s="31">
        <f t="shared" si="18"/>
        <v>0</v>
      </c>
      <c r="BB20" s="32">
        <f t="shared" si="19"/>
        <v>0</v>
      </c>
      <c r="BC20" s="33">
        <f t="shared" si="20"/>
        <v>0</v>
      </c>
      <c r="BE20" s="304">
        <f t="shared" si="21"/>
        <v>-15</v>
      </c>
      <c r="BF20" s="305">
        <f t="shared" si="22"/>
        <v>150</v>
      </c>
      <c r="BG20" s="306">
        <f t="shared" si="23"/>
        <v>1</v>
      </c>
      <c r="BH20" s="292">
        <f t="shared" si="24"/>
        <v>10</v>
      </c>
      <c r="BI20" s="293">
        <f t="shared" si="25"/>
        <v>25</v>
      </c>
      <c r="BJ20" s="294">
        <f t="shared" si="26"/>
        <v>0</v>
      </c>
    </row>
    <row r="21" spans="1:62" x14ac:dyDescent="0.25">
      <c r="A21" t="s">
        <v>113</v>
      </c>
      <c r="B21" s="55">
        <v>5</v>
      </c>
      <c r="C21" s="200" t="s">
        <v>71</v>
      </c>
      <c r="D21" s="201" t="s">
        <v>7</v>
      </c>
      <c r="E21" s="201" t="s">
        <v>72</v>
      </c>
      <c r="F21" t="s">
        <v>73</v>
      </c>
      <c r="G21" s="19" t="s">
        <v>73</v>
      </c>
      <c r="H21" s="26">
        <f t="shared" si="0"/>
        <v>10</v>
      </c>
      <c r="I21" s="29">
        <f t="shared" si="1"/>
        <v>5</v>
      </c>
      <c r="J21" s="32">
        <f t="shared" si="2"/>
        <v>10</v>
      </c>
      <c r="K21" s="35">
        <f t="shared" si="3"/>
        <v>-5</v>
      </c>
      <c r="L21" s="26">
        <f t="shared" si="4"/>
        <v>-125</v>
      </c>
      <c r="M21" s="29">
        <f t="shared" si="5"/>
        <v>50</v>
      </c>
      <c r="N21" s="32">
        <f t="shared" si="6"/>
        <v>-150</v>
      </c>
      <c r="O21" s="35">
        <f t="shared" si="7"/>
        <v>-150</v>
      </c>
      <c r="P21" s="235">
        <f t="shared" si="27"/>
        <v>-2</v>
      </c>
      <c r="Q21" s="74">
        <f t="shared" si="28"/>
        <v>-1</v>
      </c>
      <c r="R21" s="75">
        <f t="shared" si="29"/>
        <v>-3</v>
      </c>
      <c r="S21" s="35">
        <f t="shared" si="30"/>
        <v>-2</v>
      </c>
      <c r="T21" s="19"/>
      <c r="U21" s="164">
        <v>20</v>
      </c>
      <c r="V21" s="70">
        <v>250</v>
      </c>
      <c r="W21" s="71">
        <v>5</v>
      </c>
      <c r="X21" s="72">
        <v>30</v>
      </c>
      <c r="Y21" s="27">
        <v>125</v>
      </c>
      <c r="Z21" s="73">
        <v>3</v>
      </c>
      <c r="AA21" s="29">
        <v>25</v>
      </c>
      <c r="AB21" s="29">
        <v>300</v>
      </c>
      <c r="AC21" s="74">
        <v>4</v>
      </c>
      <c r="AD21" s="32">
        <v>30</v>
      </c>
      <c r="AE21" s="32">
        <v>100</v>
      </c>
      <c r="AF21" s="75">
        <v>2</v>
      </c>
      <c r="AG21" s="76">
        <v>15</v>
      </c>
      <c r="AH21" s="76">
        <v>100</v>
      </c>
      <c r="AI21" s="88">
        <v>3</v>
      </c>
      <c r="AK21" s="110">
        <v>45</v>
      </c>
      <c r="AL21" s="111">
        <v>55</v>
      </c>
      <c r="AM21" s="112">
        <v>50</v>
      </c>
      <c r="AN21" s="113">
        <v>65</v>
      </c>
      <c r="AO21" s="114">
        <v>5</v>
      </c>
      <c r="AP21" s="115">
        <v>45</v>
      </c>
      <c r="AQ21" s="115">
        <v>5</v>
      </c>
      <c r="AR21" s="116">
        <v>100</v>
      </c>
      <c r="AS21" s="117">
        <v>500</v>
      </c>
      <c r="AT21" s="117">
        <v>25</v>
      </c>
      <c r="AU21" s="222">
        <v>10</v>
      </c>
      <c r="AV21" s="223">
        <v>30</v>
      </c>
      <c r="AX21" s="28">
        <f t="shared" si="15"/>
        <v>5</v>
      </c>
      <c r="AY21" s="29">
        <f t="shared" si="16"/>
        <v>-175</v>
      </c>
      <c r="AZ21" s="30">
        <f t="shared" si="17"/>
        <v>-1</v>
      </c>
      <c r="BA21" s="31">
        <f t="shared" si="18"/>
        <v>15</v>
      </c>
      <c r="BB21" s="32">
        <f t="shared" si="19"/>
        <v>0</v>
      </c>
      <c r="BC21" s="33">
        <f t="shared" si="20"/>
        <v>-1</v>
      </c>
      <c r="BE21" s="304">
        <f t="shared" si="21"/>
        <v>0</v>
      </c>
      <c r="BF21" s="305">
        <f t="shared" si="22"/>
        <v>-25</v>
      </c>
      <c r="BG21" s="306">
        <f t="shared" si="23"/>
        <v>-1</v>
      </c>
      <c r="BH21" s="292">
        <f t="shared" si="24"/>
        <v>-10</v>
      </c>
      <c r="BI21" s="293">
        <f t="shared" si="25"/>
        <v>-200</v>
      </c>
      <c r="BJ21" s="294">
        <f t="shared" si="26"/>
        <v>-1</v>
      </c>
    </row>
    <row r="22" spans="1:62" x14ac:dyDescent="0.25">
      <c r="A22" t="s">
        <v>114</v>
      </c>
      <c r="B22" s="55">
        <v>5</v>
      </c>
      <c r="C22" s="200" t="s">
        <v>71</v>
      </c>
      <c r="D22" s="201" t="s">
        <v>10</v>
      </c>
      <c r="E22" s="201" t="s">
        <v>72</v>
      </c>
      <c r="F22" t="s">
        <v>73</v>
      </c>
      <c r="G22" s="19" t="s">
        <v>73</v>
      </c>
      <c r="H22" s="26">
        <f t="shared" si="0"/>
        <v>0</v>
      </c>
      <c r="I22" s="29">
        <f t="shared" si="1"/>
        <v>-15</v>
      </c>
      <c r="J22" s="32">
        <f t="shared" si="2"/>
        <v>25</v>
      </c>
      <c r="K22" s="35">
        <f t="shared" si="3"/>
        <v>0</v>
      </c>
      <c r="L22" s="26">
        <f t="shared" si="4"/>
        <v>-125</v>
      </c>
      <c r="M22" s="29">
        <f t="shared" si="5"/>
        <v>-75</v>
      </c>
      <c r="N22" s="32">
        <f t="shared" si="6"/>
        <v>-150</v>
      </c>
      <c r="O22" s="35">
        <f t="shared" si="7"/>
        <v>-150</v>
      </c>
      <c r="P22" s="235">
        <f t="shared" si="27"/>
        <v>-1</v>
      </c>
      <c r="Q22" s="74">
        <f t="shared" si="28"/>
        <v>-2</v>
      </c>
      <c r="R22" s="75">
        <f t="shared" si="29"/>
        <v>-3</v>
      </c>
      <c r="S22" s="35">
        <f t="shared" si="30"/>
        <v>-2</v>
      </c>
      <c r="T22" s="19"/>
      <c r="U22" s="164">
        <v>20</v>
      </c>
      <c r="V22" s="70">
        <v>250</v>
      </c>
      <c r="W22" s="71">
        <v>5</v>
      </c>
      <c r="X22" s="72">
        <v>20</v>
      </c>
      <c r="Y22" s="27">
        <v>125</v>
      </c>
      <c r="Z22" s="73">
        <v>4</v>
      </c>
      <c r="AA22" s="29">
        <v>5</v>
      </c>
      <c r="AB22" s="29">
        <v>175</v>
      </c>
      <c r="AC22" s="74">
        <v>3</v>
      </c>
      <c r="AD22" s="32">
        <v>45</v>
      </c>
      <c r="AE22" s="32">
        <v>100</v>
      </c>
      <c r="AF22" s="75">
        <v>2</v>
      </c>
      <c r="AG22" s="76">
        <v>20</v>
      </c>
      <c r="AH22" s="76">
        <v>100</v>
      </c>
      <c r="AI22" s="88">
        <v>3</v>
      </c>
      <c r="AK22" s="110">
        <v>45</v>
      </c>
      <c r="AL22" s="111">
        <v>55</v>
      </c>
      <c r="AM22" s="112">
        <v>50</v>
      </c>
      <c r="AN22" s="113">
        <v>65</v>
      </c>
      <c r="AO22" s="114">
        <v>5</v>
      </c>
      <c r="AP22" s="208">
        <v>45</v>
      </c>
      <c r="AQ22" s="208">
        <v>5</v>
      </c>
      <c r="AR22" s="116">
        <v>100</v>
      </c>
      <c r="AS22" s="209">
        <v>500</v>
      </c>
      <c r="AT22" s="209">
        <v>25</v>
      </c>
      <c r="AU22" s="222">
        <v>10</v>
      </c>
      <c r="AV22" s="223">
        <v>30</v>
      </c>
      <c r="AX22" s="28">
        <f t="shared" si="15"/>
        <v>15</v>
      </c>
      <c r="AY22" s="29">
        <f t="shared" si="16"/>
        <v>-50</v>
      </c>
      <c r="AZ22" s="30">
        <f t="shared" si="17"/>
        <v>1</v>
      </c>
      <c r="BA22" s="31">
        <f t="shared" si="18"/>
        <v>25</v>
      </c>
      <c r="BB22" s="32">
        <f t="shared" si="19"/>
        <v>0</v>
      </c>
      <c r="BC22" s="33">
        <f t="shared" si="20"/>
        <v>-1</v>
      </c>
      <c r="BE22" s="304">
        <f t="shared" si="21"/>
        <v>25</v>
      </c>
      <c r="BF22" s="305">
        <f t="shared" si="22"/>
        <v>-25</v>
      </c>
      <c r="BG22" s="306">
        <f t="shared" si="23"/>
        <v>-2</v>
      </c>
      <c r="BH22" s="292">
        <f t="shared" si="24"/>
        <v>15</v>
      </c>
      <c r="BI22" s="293">
        <f t="shared" si="25"/>
        <v>-75</v>
      </c>
      <c r="BJ22" s="294">
        <f t="shared" si="26"/>
        <v>0</v>
      </c>
    </row>
    <row r="23" spans="1:62" x14ac:dyDescent="0.25">
      <c r="A23" s="193" t="s">
        <v>115</v>
      </c>
      <c r="B23" s="194">
        <v>6</v>
      </c>
      <c r="C23" s="195" t="s">
        <v>68</v>
      </c>
      <c r="D23" s="193" t="s">
        <v>7</v>
      </c>
      <c r="E23" s="193" t="s">
        <v>69</v>
      </c>
      <c r="F23" t="s">
        <v>70</v>
      </c>
      <c r="G23" s="19" t="s">
        <v>70</v>
      </c>
      <c r="H23" s="232">
        <f t="shared" si="0"/>
        <v>25</v>
      </c>
      <c r="I23" s="63">
        <f t="shared" si="1"/>
        <v>20</v>
      </c>
      <c r="J23" s="65">
        <f t="shared" si="2"/>
        <v>25</v>
      </c>
      <c r="K23" s="233">
        <f t="shared" si="3"/>
        <v>25</v>
      </c>
      <c r="L23" s="232">
        <f t="shared" si="4"/>
        <v>-150</v>
      </c>
      <c r="M23" s="63">
        <f t="shared" si="5"/>
        <v>-75</v>
      </c>
      <c r="N23" s="65">
        <f t="shared" si="6"/>
        <v>-200</v>
      </c>
      <c r="O23" s="233">
        <f t="shared" si="7"/>
        <v>-150</v>
      </c>
      <c r="P23" s="236">
        <f t="shared" si="27"/>
        <v>-1</v>
      </c>
      <c r="Q23" s="64">
        <f t="shared" si="28"/>
        <v>-1</v>
      </c>
      <c r="R23" s="66">
        <f t="shared" si="29"/>
        <v>-1</v>
      </c>
      <c r="S23" s="233">
        <f t="shared" si="30"/>
        <v>-1</v>
      </c>
      <c r="T23" s="19"/>
      <c r="U23" s="212">
        <v>20</v>
      </c>
      <c r="V23" s="58">
        <v>300</v>
      </c>
      <c r="W23" s="59">
        <v>4</v>
      </c>
      <c r="X23" s="60">
        <v>45</v>
      </c>
      <c r="Y23" s="61">
        <v>150</v>
      </c>
      <c r="Z23" s="62">
        <v>3</v>
      </c>
      <c r="AA23" s="63">
        <v>40</v>
      </c>
      <c r="AB23" s="63">
        <v>225</v>
      </c>
      <c r="AC23" s="64">
        <v>3</v>
      </c>
      <c r="AD23" s="65">
        <v>45</v>
      </c>
      <c r="AE23" s="65">
        <v>100</v>
      </c>
      <c r="AF23" s="66">
        <v>3</v>
      </c>
      <c r="AG23" s="67">
        <v>45</v>
      </c>
      <c r="AH23" s="67">
        <v>150</v>
      </c>
      <c r="AI23" s="213">
        <v>3</v>
      </c>
      <c r="AK23" s="102">
        <v>30</v>
      </c>
      <c r="AL23" s="103">
        <v>40</v>
      </c>
      <c r="AM23" s="104">
        <v>25</v>
      </c>
      <c r="AN23" s="105">
        <v>35</v>
      </c>
      <c r="AO23" s="106">
        <v>5</v>
      </c>
      <c r="AP23" s="107">
        <v>45</v>
      </c>
      <c r="AQ23" s="107">
        <v>5</v>
      </c>
      <c r="AR23" s="108">
        <v>100</v>
      </c>
      <c r="AS23" s="109">
        <v>500</v>
      </c>
      <c r="AT23" s="109">
        <v>25</v>
      </c>
      <c r="AU23" s="229">
        <v>10</v>
      </c>
      <c r="AV23" s="230">
        <v>25</v>
      </c>
      <c r="AX23" s="277">
        <f t="shared" si="15"/>
        <v>5</v>
      </c>
      <c r="AY23" s="63">
        <f t="shared" si="16"/>
        <v>-75</v>
      </c>
      <c r="AZ23" s="278">
        <f t="shared" si="17"/>
        <v>0</v>
      </c>
      <c r="BA23" s="279">
        <f t="shared" si="18"/>
        <v>0</v>
      </c>
      <c r="BB23" s="65">
        <f t="shared" si="19"/>
        <v>-50</v>
      </c>
      <c r="BC23" s="280">
        <f t="shared" si="20"/>
        <v>0</v>
      </c>
      <c r="BE23" s="316">
        <f t="shared" si="21"/>
        <v>0</v>
      </c>
      <c r="BF23" s="317">
        <f t="shared" si="22"/>
        <v>-50</v>
      </c>
      <c r="BG23" s="318">
        <f t="shared" si="23"/>
        <v>0</v>
      </c>
      <c r="BH23" s="322">
        <f t="shared" si="24"/>
        <v>5</v>
      </c>
      <c r="BI23" s="323">
        <f t="shared" si="25"/>
        <v>-75</v>
      </c>
      <c r="BJ23" s="324">
        <f t="shared" si="26"/>
        <v>0</v>
      </c>
    </row>
    <row r="24" spans="1:62" x14ac:dyDescent="0.25">
      <c r="A24" t="s">
        <v>116</v>
      </c>
      <c r="B24" s="55">
        <v>6</v>
      </c>
      <c r="C24" s="19" t="s">
        <v>68</v>
      </c>
      <c r="D24" t="s">
        <v>10</v>
      </c>
      <c r="E24" t="s">
        <v>80</v>
      </c>
      <c r="F24" t="s">
        <v>70</v>
      </c>
      <c r="G24" s="19" t="s">
        <v>70</v>
      </c>
      <c r="H24" s="26">
        <f t="shared" si="0"/>
        <v>25</v>
      </c>
      <c r="I24" s="29">
        <f t="shared" si="1"/>
        <v>20</v>
      </c>
      <c r="J24" s="32">
        <f t="shared" si="2"/>
        <v>20</v>
      </c>
      <c r="K24" s="35">
        <f t="shared" si="3"/>
        <v>20</v>
      </c>
      <c r="L24" s="26">
        <f t="shared" si="4"/>
        <v>-175</v>
      </c>
      <c r="M24" s="29">
        <f t="shared" si="5"/>
        <v>-175</v>
      </c>
      <c r="N24" s="32">
        <f t="shared" si="6"/>
        <v>-200</v>
      </c>
      <c r="O24" s="35">
        <f t="shared" si="7"/>
        <v>-175</v>
      </c>
      <c r="P24" s="235">
        <f t="shared" si="27"/>
        <v>-1</v>
      </c>
      <c r="Q24" s="74">
        <f t="shared" si="28"/>
        <v>-1</v>
      </c>
      <c r="R24" s="75">
        <f t="shared" si="29"/>
        <v>-1</v>
      </c>
      <c r="S24" s="35">
        <f t="shared" si="30"/>
        <v>-1</v>
      </c>
      <c r="T24" s="19"/>
      <c r="U24" s="164">
        <v>20</v>
      </c>
      <c r="V24" s="70">
        <v>300</v>
      </c>
      <c r="W24" s="71">
        <v>4</v>
      </c>
      <c r="X24" s="72">
        <v>45</v>
      </c>
      <c r="Y24" s="27">
        <v>125</v>
      </c>
      <c r="Z24" s="73">
        <v>3</v>
      </c>
      <c r="AA24" s="29">
        <v>40</v>
      </c>
      <c r="AB24" s="29">
        <v>125</v>
      </c>
      <c r="AC24" s="74">
        <v>3</v>
      </c>
      <c r="AD24" s="32">
        <v>40</v>
      </c>
      <c r="AE24" s="32">
        <v>100</v>
      </c>
      <c r="AF24" s="75">
        <v>3</v>
      </c>
      <c r="AG24" s="76">
        <v>40</v>
      </c>
      <c r="AH24" s="76">
        <v>125</v>
      </c>
      <c r="AI24" s="88">
        <v>3</v>
      </c>
      <c r="AK24" s="110">
        <v>28</v>
      </c>
      <c r="AL24" s="118">
        <v>38</v>
      </c>
      <c r="AM24" s="112">
        <v>23</v>
      </c>
      <c r="AN24" s="119">
        <v>33</v>
      </c>
      <c r="AO24" s="114">
        <v>5</v>
      </c>
      <c r="AP24" s="115">
        <v>45</v>
      </c>
      <c r="AQ24" s="115">
        <v>5</v>
      </c>
      <c r="AR24" s="116">
        <v>100</v>
      </c>
      <c r="AS24" s="209">
        <v>500</v>
      </c>
      <c r="AT24" s="209">
        <v>25</v>
      </c>
      <c r="AU24" s="227">
        <v>5</v>
      </c>
      <c r="AV24" s="231">
        <v>15</v>
      </c>
      <c r="AX24" s="28">
        <f t="shared" si="15"/>
        <v>5</v>
      </c>
      <c r="AY24" s="29">
        <f t="shared" si="16"/>
        <v>0</v>
      </c>
      <c r="AZ24" s="30">
        <f t="shared" si="17"/>
        <v>0</v>
      </c>
      <c r="BA24" s="31">
        <f t="shared" si="18"/>
        <v>0</v>
      </c>
      <c r="BB24" s="32">
        <f t="shared" si="19"/>
        <v>-25</v>
      </c>
      <c r="BC24" s="33">
        <f t="shared" si="20"/>
        <v>0</v>
      </c>
      <c r="BE24" s="304">
        <f t="shared" si="21"/>
        <v>-5</v>
      </c>
      <c r="BF24" s="305">
        <f t="shared" si="22"/>
        <v>-25</v>
      </c>
      <c r="BG24" s="306">
        <f t="shared" si="23"/>
        <v>0</v>
      </c>
      <c r="BH24" s="292">
        <f t="shared" si="24"/>
        <v>0</v>
      </c>
      <c r="BI24" s="293">
        <f t="shared" si="25"/>
        <v>0</v>
      </c>
      <c r="BJ24" s="294">
        <f t="shared" si="26"/>
        <v>0</v>
      </c>
    </row>
    <row r="25" spans="1:62" x14ac:dyDescent="0.25">
      <c r="A25" s="193" t="s">
        <v>117</v>
      </c>
      <c r="B25" s="194">
        <v>7</v>
      </c>
      <c r="C25" s="195" t="s">
        <v>68</v>
      </c>
      <c r="D25" s="193" t="s">
        <v>7</v>
      </c>
      <c r="E25" s="193" t="s">
        <v>69</v>
      </c>
      <c r="F25" t="s">
        <v>70</v>
      </c>
      <c r="G25" s="19" t="s">
        <v>70</v>
      </c>
      <c r="H25" s="232">
        <f t="shared" si="0"/>
        <v>25</v>
      </c>
      <c r="I25" s="63">
        <f t="shared" si="1"/>
        <v>15</v>
      </c>
      <c r="J25" s="65">
        <f t="shared" si="2"/>
        <v>25</v>
      </c>
      <c r="K25" s="233">
        <f t="shared" si="3"/>
        <v>25</v>
      </c>
      <c r="L25" s="232">
        <f t="shared" si="4"/>
        <v>125</v>
      </c>
      <c r="M25" s="63">
        <f t="shared" si="5"/>
        <v>200</v>
      </c>
      <c r="N25" s="65">
        <f t="shared" si="6"/>
        <v>-200</v>
      </c>
      <c r="O25" s="233">
        <f t="shared" si="7"/>
        <v>150</v>
      </c>
      <c r="P25" s="236">
        <f t="shared" si="27"/>
        <v>1</v>
      </c>
      <c r="Q25" s="64">
        <f t="shared" si="28"/>
        <v>0</v>
      </c>
      <c r="R25" s="66">
        <f t="shared" si="29"/>
        <v>-3</v>
      </c>
      <c r="S25" s="233">
        <f t="shared" si="30"/>
        <v>1</v>
      </c>
      <c r="T25" s="19"/>
      <c r="U25" s="212">
        <v>20</v>
      </c>
      <c r="V25" s="58">
        <v>300</v>
      </c>
      <c r="W25" s="59">
        <v>4</v>
      </c>
      <c r="X25" s="60">
        <v>45</v>
      </c>
      <c r="Y25" s="61">
        <v>425</v>
      </c>
      <c r="Z25" s="62">
        <v>5</v>
      </c>
      <c r="AA25" s="63">
        <v>35</v>
      </c>
      <c r="AB25" s="63">
        <v>500</v>
      </c>
      <c r="AC25" s="64">
        <v>4</v>
      </c>
      <c r="AD25" s="65">
        <v>45</v>
      </c>
      <c r="AE25" s="65">
        <v>100</v>
      </c>
      <c r="AF25" s="66">
        <v>1</v>
      </c>
      <c r="AG25" s="67">
        <v>45</v>
      </c>
      <c r="AH25" s="67">
        <v>450</v>
      </c>
      <c r="AI25" s="213">
        <v>5</v>
      </c>
      <c r="AK25" s="102">
        <v>20</v>
      </c>
      <c r="AL25" s="103">
        <v>25</v>
      </c>
      <c r="AM25" s="104">
        <v>16</v>
      </c>
      <c r="AN25" s="105">
        <v>23</v>
      </c>
      <c r="AO25" s="106">
        <v>5</v>
      </c>
      <c r="AP25" s="107">
        <v>45</v>
      </c>
      <c r="AQ25" s="107">
        <v>5</v>
      </c>
      <c r="AR25" s="108">
        <v>100</v>
      </c>
      <c r="AS25" s="109">
        <v>500</v>
      </c>
      <c r="AT25" s="109">
        <v>25</v>
      </c>
      <c r="AU25" s="222">
        <v>5</v>
      </c>
      <c r="AV25" s="223">
        <v>15</v>
      </c>
      <c r="AX25" s="277">
        <f t="shared" si="15"/>
        <v>10</v>
      </c>
      <c r="AY25" s="63">
        <f t="shared" si="16"/>
        <v>-75</v>
      </c>
      <c r="AZ25" s="278">
        <f t="shared" si="17"/>
        <v>1</v>
      </c>
      <c r="BA25" s="279">
        <f t="shared" si="18"/>
        <v>0</v>
      </c>
      <c r="BB25" s="65">
        <f t="shared" si="19"/>
        <v>-350</v>
      </c>
      <c r="BC25" s="280">
        <f t="shared" si="20"/>
        <v>-4</v>
      </c>
      <c r="BE25" s="316">
        <f t="shared" si="21"/>
        <v>0</v>
      </c>
      <c r="BF25" s="317">
        <f t="shared" si="22"/>
        <v>-325</v>
      </c>
      <c r="BG25" s="318">
        <f t="shared" si="23"/>
        <v>-4</v>
      </c>
      <c r="BH25" s="322">
        <f t="shared" si="24"/>
        <v>10</v>
      </c>
      <c r="BI25" s="323">
        <f t="shared" si="25"/>
        <v>-50</v>
      </c>
      <c r="BJ25" s="324">
        <f t="shared" si="26"/>
        <v>1</v>
      </c>
    </row>
    <row r="26" spans="1:62" x14ac:dyDescent="0.25">
      <c r="A26" t="s">
        <v>118</v>
      </c>
      <c r="B26" s="55">
        <v>7</v>
      </c>
      <c r="C26" s="19" t="s">
        <v>68</v>
      </c>
      <c r="D26" t="s">
        <v>10</v>
      </c>
      <c r="E26" t="s">
        <v>80</v>
      </c>
      <c r="F26" t="s">
        <v>70</v>
      </c>
      <c r="G26" s="19" t="s">
        <v>70</v>
      </c>
      <c r="H26" s="26">
        <f t="shared" si="0"/>
        <v>25</v>
      </c>
      <c r="I26" s="29">
        <f t="shared" si="1"/>
        <v>-15</v>
      </c>
      <c r="J26" s="32">
        <f t="shared" si="2"/>
        <v>25</v>
      </c>
      <c r="K26" s="35">
        <f t="shared" si="3"/>
        <v>-15</v>
      </c>
      <c r="L26" s="26">
        <f t="shared" si="4"/>
        <v>-75</v>
      </c>
      <c r="M26" s="29">
        <f t="shared" si="5"/>
        <v>-75</v>
      </c>
      <c r="N26" s="32">
        <f t="shared" si="6"/>
        <v>-100</v>
      </c>
      <c r="O26" s="35">
        <f t="shared" si="7"/>
        <v>-50</v>
      </c>
      <c r="P26" s="235">
        <f t="shared" si="27"/>
        <v>-1</v>
      </c>
      <c r="Q26" s="74">
        <f t="shared" si="28"/>
        <v>-1</v>
      </c>
      <c r="R26" s="75">
        <f t="shared" si="29"/>
        <v>0</v>
      </c>
      <c r="S26" s="35">
        <f t="shared" si="30"/>
        <v>0</v>
      </c>
      <c r="T26" s="19"/>
      <c r="U26" s="164">
        <v>20</v>
      </c>
      <c r="V26" s="70">
        <v>300</v>
      </c>
      <c r="W26" s="71">
        <v>3</v>
      </c>
      <c r="X26" s="72">
        <v>45</v>
      </c>
      <c r="Y26" s="27">
        <v>225</v>
      </c>
      <c r="Z26" s="73">
        <v>2</v>
      </c>
      <c r="AA26" s="29">
        <v>5</v>
      </c>
      <c r="AB26" s="29">
        <v>225</v>
      </c>
      <c r="AC26" s="74">
        <v>2</v>
      </c>
      <c r="AD26" s="32">
        <v>45</v>
      </c>
      <c r="AE26" s="32">
        <v>200</v>
      </c>
      <c r="AF26" s="75">
        <v>3</v>
      </c>
      <c r="AG26" s="76">
        <v>5</v>
      </c>
      <c r="AH26" s="76">
        <v>250</v>
      </c>
      <c r="AI26" s="88">
        <v>3</v>
      </c>
      <c r="AK26" s="110">
        <v>21</v>
      </c>
      <c r="AL26" s="111">
        <v>27</v>
      </c>
      <c r="AM26" s="112">
        <v>17</v>
      </c>
      <c r="AN26" s="113">
        <v>23</v>
      </c>
      <c r="AO26" s="114">
        <v>5</v>
      </c>
      <c r="AP26" s="115">
        <v>45</v>
      </c>
      <c r="AQ26" s="115">
        <v>5</v>
      </c>
      <c r="AR26" s="116">
        <v>100</v>
      </c>
      <c r="AS26" s="117">
        <v>500</v>
      </c>
      <c r="AT26" s="117">
        <v>25</v>
      </c>
      <c r="AU26" s="222">
        <v>5</v>
      </c>
      <c r="AV26" s="224">
        <v>15</v>
      </c>
      <c r="AX26" s="28">
        <f t="shared" si="15"/>
        <v>40</v>
      </c>
      <c r="AY26" s="29">
        <f t="shared" si="16"/>
        <v>0</v>
      </c>
      <c r="AZ26" s="30">
        <f t="shared" si="17"/>
        <v>0</v>
      </c>
      <c r="BA26" s="31">
        <f t="shared" si="18"/>
        <v>40</v>
      </c>
      <c r="BB26" s="32">
        <f t="shared" si="19"/>
        <v>-50</v>
      </c>
      <c r="BC26" s="33">
        <f t="shared" si="20"/>
        <v>0</v>
      </c>
      <c r="BE26" s="304">
        <f t="shared" si="21"/>
        <v>0</v>
      </c>
      <c r="BF26" s="305">
        <f t="shared" si="22"/>
        <v>-25</v>
      </c>
      <c r="BG26" s="306">
        <f t="shared" si="23"/>
        <v>1</v>
      </c>
      <c r="BH26" s="292">
        <f t="shared" si="24"/>
        <v>0</v>
      </c>
      <c r="BI26" s="293">
        <f t="shared" si="25"/>
        <v>25</v>
      </c>
      <c r="BJ26" s="294">
        <f t="shared" si="26"/>
        <v>1</v>
      </c>
    </row>
    <row r="27" spans="1:62" x14ac:dyDescent="0.25">
      <c r="A27" t="s">
        <v>119</v>
      </c>
      <c r="B27" s="55">
        <v>7</v>
      </c>
      <c r="C27" s="19" t="s">
        <v>71</v>
      </c>
      <c r="D27" t="s">
        <v>10</v>
      </c>
      <c r="E27" t="s">
        <v>76</v>
      </c>
      <c r="F27" t="s">
        <v>75</v>
      </c>
      <c r="G27" s="19" t="s">
        <v>75</v>
      </c>
      <c r="H27" s="26">
        <f t="shared" si="0"/>
        <v>10</v>
      </c>
      <c r="I27" s="29">
        <f t="shared" si="1"/>
        <v>10</v>
      </c>
      <c r="J27" s="32">
        <f t="shared" si="2"/>
        <v>25</v>
      </c>
      <c r="K27" s="35">
        <f t="shared" si="3"/>
        <v>10</v>
      </c>
      <c r="L27" s="26">
        <f t="shared" si="4"/>
        <v>-75</v>
      </c>
      <c r="M27" s="29">
        <f t="shared" si="5"/>
        <v>-75</v>
      </c>
      <c r="N27" s="32">
        <f t="shared" si="6"/>
        <v>-200</v>
      </c>
      <c r="O27" s="35">
        <f t="shared" si="7"/>
        <v>-175</v>
      </c>
      <c r="P27" s="235">
        <f t="shared" si="27"/>
        <v>0</v>
      </c>
      <c r="Q27" s="74">
        <f t="shared" si="28"/>
        <v>0</v>
      </c>
      <c r="R27" s="75">
        <f t="shared" si="29"/>
        <v>-2</v>
      </c>
      <c r="S27" s="35">
        <f t="shared" si="30"/>
        <v>-1</v>
      </c>
      <c r="T27" s="19"/>
      <c r="U27" s="164">
        <v>20</v>
      </c>
      <c r="V27" s="70">
        <v>300</v>
      </c>
      <c r="W27" s="71">
        <v>4</v>
      </c>
      <c r="X27" s="72">
        <v>30</v>
      </c>
      <c r="Y27" s="27">
        <v>225</v>
      </c>
      <c r="Z27" s="73">
        <v>4</v>
      </c>
      <c r="AA27" s="29">
        <v>30</v>
      </c>
      <c r="AB27" s="29">
        <v>225</v>
      </c>
      <c r="AC27" s="74">
        <v>4</v>
      </c>
      <c r="AD27" s="32">
        <v>45</v>
      </c>
      <c r="AE27" s="32">
        <v>100</v>
      </c>
      <c r="AF27" s="75">
        <v>2</v>
      </c>
      <c r="AG27" s="76">
        <v>30</v>
      </c>
      <c r="AH27" s="76">
        <v>125</v>
      </c>
      <c r="AI27" s="88">
        <v>3</v>
      </c>
      <c r="AK27" s="110">
        <v>37</v>
      </c>
      <c r="AL27" s="111">
        <v>42</v>
      </c>
      <c r="AM27" s="112">
        <v>31</v>
      </c>
      <c r="AN27" s="113">
        <v>38</v>
      </c>
      <c r="AO27" s="114">
        <v>5</v>
      </c>
      <c r="AP27" s="115">
        <v>45</v>
      </c>
      <c r="AQ27" s="115">
        <v>5</v>
      </c>
      <c r="AR27" s="116">
        <v>100</v>
      </c>
      <c r="AS27" s="117">
        <v>500</v>
      </c>
      <c r="AT27" s="117">
        <v>25</v>
      </c>
      <c r="AU27" s="222">
        <v>15</v>
      </c>
      <c r="AV27" s="224">
        <v>19</v>
      </c>
      <c r="AX27" s="28">
        <f t="shared" si="15"/>
        <v>0</v>
      </c>
      <c r="AY27" s="29">
        <f t="shared" si="16"/>
        <v>0</v>
      </c>
      <c r="AZ27" s="30">
        <f t="shared" si="17"/>
        <v>0</v>
      </c>
      <c r="BA27" s="31">
        <f t="shared" si="18"/>
        <v>15</v>
      </c>
      <c r="BB27" s="32">
        <f t="shared" si="19"/>
        <v>-25</v>
      </c>
      <c r="BC27" s="33">
        <f t="shared" si="20"/>
        <v>-1</v>
      </c>
      <c r="BE27" s="304">
        <f t="shared" si="21"/>
        <v>15</v>
      </c>
      <c r="BF27" s="305">
        <f t="shared" si="22"/>
        <v>-125</v>
      </c>
      <c r="BG27" s="306">
        <f t="shared" si="23"/>
        <v>-2</v>
      </c>
      <c r="BH27" s="292">
        <f t="shared" si="24"/>
        <v>0</v>
      </c>
      <c r="BI27" s="293">
        <f t="shared" si="25"/>
        <v>-100</v>
      </c>
      <c r="BJ27" s="294">
        <f t="shared" si="26"/>
        <v>-1</v>
      </c>
    </row>
    <row r="28" spans="1:62" x14ac:dyDescent="0.25">
      <c r="A28" s="193" t="s">
        <v>120</v>
      </c>
      <c r="B28" s="194">
        <v>8</v>
      </c>
      <c r="C28" s="195" t="s">
        <v>68</v>
      </c>
      <c r="D28" s="193" t="s">
        <v>7</v>
      </c>
      <c r="E28" s="193" t="s">
        <v>69</v>
      </c>
      <c r="F28" t="s">
        <v>70</v>
      </c>
      <c r="G28" s="19" t="s">
        <v>70</v>
      </c>
      <c r="H28" s="232">
        <f t="shared" si="0"/>
        <v>10</v>
      </c>
      <c r="I28" s="63">
        <f t="shared" si="1"/>
        <v>5</v>
      </c>
      <c r="J28" s="65">
        <f t="shared" si="2"/>
        <v>-5</v>
      </c>
      <c r="K28" s="233">
        <f t="shared" si="3"/>
        <v>15</v>
      </c>
      <c r="L28" s="232">
        <f t="shared" si="4"/>
        <v>-50</v>
      </c>
      <c r="M28" s="63">
        <f t="shared" si="5"/>
        <v>200</v>
      </c>
      <c r="N28" s="65">
        <f t="shared" si="6"/>
        <v>-175</v>
      </c>
      <c r="O28" s="233">
        <f t="shared" si="7"/>
        <v>150</v>
      </c>
      <c r="P28" s="236">
        <f t="shared" si="27"/>
        <v>0</v>
      </c>
      <c r="Q28" s="64">
        <f t="shared" si="28"/>
        <v>-1</v>
      </c>
      <c r="R28" s="66">
        <f t="shared" si="29"/>
        <v>-2</v>
      </c>
      <c r="S28" s="233">
        <f t="shared" si="30"/>
        <v>-1</v>
      </c>
      <c r="T28" s="19"/>
      <c r="U28" s="212">
        <v>20</v>
      </c>
      <c r="V28" s="58">
        <v>300</v>
      </c>
      <c r="W28" s="59">
        <v>5</v>
      </c>
      <c r="X28" s="60">
        <v>30</v>
      </c>
      <c r="Y28" s="61">
        <v>250</v>
      </c>
      <c r="Z28" s="62">
        <v>5</v>
      </c>
      <c r="AA28" s="63">
        <v>25</v>
      </c>
      <c r="AB28" s="63">
        <v>500</v>
      </c>
      <c r="AC28" s="64">
        <v>4</v>
      </c>
      <c r="AD28" s="65">
        <v>15</v>
      </c>
      <c r="AE28" s="65">
        <v>125</v>
      </c>
      <c r="AF28" s="66">
        <v>3</v>
      </c>
      <c r="AG28" s="67">
        <v>35</v>
      </c>
      <c r="AH28" s="67">
        <v>450</v>
      </c>
      <c r="AI28" s="213">
        <v>4</v>
      </c>
      <c r="AK28" s="102">
        <v>19</v>
      </c>
      <c r="AL28" s="103">
        <v>24</v>
      </c>
      <c r="AM28" s="104">
        <v>24</v>
      </c>
      <c r="AN28" s="105">
        <v>30</v>
      </c>
      <c r="AO28" s="106">
        <v>5</v>
      </c>
      <c r="AP28" s="107">
        <v>45</v>
      </c>
      <c r="AQ28" s="107">
        <v>5</v>
      </c>
      <c r="AR28" s="108">
        <v>100</v>
      </c>
      <c r="AS28" s="109">
        <v>500</v>
      </c>
      <c r="AT28" s="109">
        <v>25</v>
      </c>
      <c r="AU28" s="225">
        <v>5</v>
      </c>
      <c r="AV28" s="226">
        <v>15</v>
      </c>
      <c r="AX28" s="277">
        <f t="shared" si="15"/>
        <v>5</v>
      </c>
      <c r="AY28" s="63">
        <f t="shared" si="16"/>
        <v>-250</v>
      </c>
      <c r="AZ28" s="278">
        <f t="shared" si="17"/>
        <v>1</v>
      </c>
      <c r="BA28" s="279">
        <f t="shared" si="18"/>
        <v>-20</v>
      </c>
      <c r="BB28" s="65">
        <f t="shared" si="19"/>
        <v>-325</v>
      </c>
      <c r="BC28" s="280">
        <f t="shared" si="20"/>
        <v>-1</v>
      </c>
      <c r="BE28" s="316">
        <f t="shared" si="21"/>
        <v>-15</v>
      </c>
      <c r="BF28" s="317">
        <f t="shared" si="22"/>
        <v>-125</v>
      </c>
      <c r="BG28" s="318">
        <f t="shared" si="23"/>
        <v>-2</v>
      </c>
      <c r="BH28" s="322">
        <f t="shared" si="24"/>
        <v>10</v>
      </c>
      <c r="BI28" s="323">
        <f t="shared" si="25"/>
        <v>-50</v>
      </c>
      <c r="BJ28" s="324">
        <f t="shared" si="26"/>
        <v>0</v>
      </c>
    </row>
    <row r="29" spans="1:62" x14ac:dyDescent="0.25">
      <c r="A29" t="s">
        <v>121</v>
      </c>
      <c r="B29" s="55">
        <v>8</v>
      </c>
      <c r="C29" s="19" t="s">
        <v>68</v>
      </c>
      <c r="D29" t="s">
        <v>10</v>
      </c>
      <c r="E29" t="s">
        <v>80</v>
      </c>
      <c r="F29" t="s">
        <v>70</v>
      </c>
      <c r="G29" s="19" t="s">
        <v>70</v>
      </c>
      <c r="H29" s="26">
        <f t="shared" si="0"/>
        <v>20</v>
      </c>
      <c r="I29" s="29">
        <f t="shared" si="1"/>
        <v>-15</v>
      </c>
      <c r="J29" s="32">
        <f t="shared" si="2"/>
        <v>15</v>
      </c>
      <c r="K29" s="35">
        <f t="shared" si="3"/>
        <v>-10</v>
      </c>
      <c r="L29" s="26">
        <f t="shared" si="4"/>
        <v>-200</v>
      </c>
      <c r="M29" s="29">
        <f t="shared" si="5"/>
        <v>50</v>
      </c>
      <c r="N29" s="32">
        <f t="shared" si="6"/>
        <v>-200</v>
      </c>
      <c r="O29" s="35">
        <f t="shared" si="7"/>
        <v>-75</v>
      </c>
      <c r="P29" s="235">
        <f t="shared" si="27"/>
        <v>-2</v>
      </c>
      <c r="Q29" s="74">
        <f t="shared" si="28"/>
        <v>-1</v>
      </c>
      <c r="R29" s="75">
        <f t="shared" si="29"/>
        <v>-2</v>
      </c>
      <c r="S29" s="35">
        <f t="shared" si="30"/>
        <v>-1</v>
      </c>
      <c r="T29" s="19"/>
      <c r="U29" s="164">
        <v>20</v>
      </c>
      <c r="V29" s="70">
        <v>300</v>
      </c>
      <c r="W29" s="71">
        <v>5</v>
      </c>
      <c r="X29" s="72">
        <v>40</v>
      </c>
      <c r="Y29" s="27">
        <v>100</v>
      </c>
      <c r="Z29" s="73">
        <v>3</v>
      </c>
      <c r="AA29" s="29">
        <v>5</v>
      </c>
      <c r="AB29" s="29">
        <v>350</v>
      </c>
      <c r="AC29" s="74">
        <v>4</v>
      </c>
      <c r="AD29" s="32">
        <v>35</v>
      </c>
      <c r="AE29" s="32">
        <v>100</v>
      </c>
      <c r="AF29" s="75">
        <v>3</v>
      </c>
      <c r="AG29" s="76">
        <v>10</v>
      </c>
      <c r="AH29" s="76">
        <v>225</v>
      </c>
      <c r="AI29" s="88">
        <v>4</v>
      </c>
      <c r="AK29" s="110">
        <v>27</v>
      </c>
      <c r="AL29" s="111">
        <v>36</v>
      </c>
      <c r="AM29" s="112">
        <v>32</v>
      </c>
      <c r="AN29" s="113">
        <v>45</v>
      </c>
      <c r="AO29" s="114">
        <v>5</v>
      </c>
      <c r="AP29" s="210">
        <v>45</v>
      </c>
      <c r="AQ29" s="210">
        <v>5</v>
      </c>
      <c r="AR29" s="116">
        <v>100</v>
      </c>
      <c r="AS29" s="211">
        <v>500</v>
      </c>
      <c r="AT29" s="211">
        <v>25</v>
      </c>
      <c r="AU29" s="222">
        <v>5</v>
      </c>
      <c r="AV29" s="223">
        <v>15</v>
      </c>
      <c r="AX29" s="28">
        <f t="shared" si="15"/>
        <v>35</v>
      </c>
      <c r="AY29" s="29">
        <f t="shared" si="16"/>
        <v>-250</v>
      </c>
      <c r="AZ29" s="30">
        <f t="shared" si="17"/>
        <v>-1</v>
      </c>
      <c r="BA29" s="31">
        <f t="shared" si="18"/>
        <v>25</v>
      </c>
      <c r="BB29" s="32">
        <f t="shared" si="19"/>
        <v>-125</v>
      </c>
      <c r="BC29" s="33">
        <f t="shared" si="20"/>
        <v>-1</v>
      </c>
      <c r="BE29" s="304">
        <f t="shared" si="21"/>
        <v>-5</v>
      </c>
      <c r="BF29" s="305">
        <f t="shared" si="22"/>
        <v>0</v>
      </c>
      <c r="BG29" s="306">
        <f t="shared" si="23"/>
        <v>0</v>
      </c>
      <c r="BH29" s="292">
        <f t="shared" si="24"/>
        <v>5</v>
      </c>
      <c r="BI29" s="293">
        <f t="shared" si="25"/>
        <v>-125</v>
      </c>
      <c r="BJ29" s="294">
        <f t="shared" si="26"/>
        <v>0</v>
      </c>
    </row>
    <row r="30" spans="1:62" x14ac:dyDescent="0.25">
      <c r="A30" t="s">
        <v>122</v>
      </c>
      <c r="B30" s="55">
        <v>8</v>
      </c>
      <c r="C30" s="19" t="s">
        <v>71</v>
      </c>
      <c r="D30" t="s">
        <v>7</v>
      </c>
      <c r="E30" t="s">
        <v>69</v>
      </c>
      <c r="F30" t="s">
        <v>70</v>
      </c>
      <c r="G30" s="19" t="s">
        <v>70</v>
      </c>
      <c r="H30" s="26">
        <f t="shared" si="0"/>
        <v>10</v>
      </c>
      <c r="I30" s="29">
        <f t="shared" si="1"/>
        <v>-15</v>
      </c>
      <c r="J30" s="32">
        <f t="shared" si="2"/>
        <v>20</v>
      </c>
      <c r="K30" s="35">
        <f t="shared" si="3"/>
        <v>5</v>
      </c>
      <c r="L30" s="26">
        <f t="shared" si="4"/>
        <v>-125</v>
      </c>
      <c r="M30" s="29">
        <f t="shared" si="5"/>
        <v>150</v>
      </c>
      <c r="N30" s="32">
        <f t="shared" si="6"/>
        <v>-150</v>
      </c>
      <c r="O30" s="35">
        <f t="shared" si="7"/>
        <v>-125</v>
      </c>
      <c r="P30" s="235">
        <f t="shared" si="27"/>
        <v>-1</v>
      </c>
      <c r="Q30" s="74">
        <f t="shared" si="28"/>
        <v>-2</v>
      </c>
      <c r="R30" s="75">
        <f t="shared" si="29"/>
        <v>-1</v>
      </c>
      <c r="S30" s="35">
        <f t="shared" si="30"/>
        <v>-2</v>
      </c>
      <c r="T30" s="19"/>
      <c r="U30" s="164">
        <v>20</v>
      </c>
      <c r="V30" s="70">
        <v>250</v>
      </c>
      <c r="W30" s="71">
        <v>5</v>
      </c>
      <c r="X30" s="72">
        <v>30</v>
      </c>
      <c r="Y30" s="27">
        <v>125</v>
      </c>
      <c r="Z30" s="73">
        <v>4</v>
      </c>
      <c r="AA30" s="29">
        <v>5</v>
      </c>
      <c r="AB30" s="29">
        <v>400</v>
      </c>
      <c r="AC30" s="74">
        <v>3</v>
      </c>
      <c r="AD30" s="32">
        <v>40</v>
      </c>
      <c r="AE30" s="32">
        <v>100</v>
      </c>
      <c r="AF30" s="75">
        <v>4</v>
      </c>
      <c r="AG30" s="76">
        <v>25</v>
      </c>
      <c r="AH30" s="76">
        <v>125</v>
      </c>
      <c r="AI30" s="88">
        <v>3</v>
      </c>
      <c r="AK30" s="110">
        <v>51</v>
      </c>
      <c r="AL30" s="111">
        <v>60</v>
      </c>
      <c r="AM30" s="112">
        <v>59</v>
      </c>
      <c r="AN30" s="113">
        <v>66</v>
      </c>
      <c r="AO30" s="114">
        <v>5</v>
      </c>
      <c r="AP30" s="210">
        <v>45</v>
      </c>
      <c r="AQ30" s="210">
        <v>5</v>
      </c>
      <c r="AR30" s="116">
        <v>100</v>
      </c>
      <c r="AS30" s="211">
        <v>500</v>
      </c>
      <c r="AT30" s="211">
        <v>25</v>
      </c>
      <c r="AU30" s="222">
        <v>30</v>
      </c>
      <c r="AV30" s="223">
        <v>55</v>
      </c>
      <c r="AX30" s="28">
        <f t="shared" si="15"/>
        <v>25</v>
      </c>
      <c r="AY30" s="29">
        <f t="shared" si="16"/>
        <v>-275</v>
      </c>
      <c r="AZ30" s="30">
        <f t="shared" si="17"/>
        <v>1</v>
      </c>
      <c r="BA30" s="31">
        <f t="shared" si="18"/>
        <v>15</v>
      </c>
      <c r="BB30" s="32">
        <f t="shared" si="19"/>
        <v>-25</v>
      </c>
      <c r="BC30" s="33">
        <f t="shared" si="20"/>
        <v>1</v>
      </c>
      <c r="BE30" s="304">
        <f t="shared" si="21"/>
        <v>10</v>
      </c>
      <c r="BF30" s="305">
        <f t="shared" si="22"/>
        <v>-25</v>
      </c>
      <c r="BG30" s="306">
        <f t="shared" si="23"/>
        <v>0</v>
      </c>
      <c r="BH30" s="292">
        <f t="shared" si="24"/>
        <v>20</v>
      </c>
      <c r="BI30" s="293">
        <f t="shared" si="25"/>
        <v>-275</v>
      </c>
      <c r="BJ30" s="294">
        <f t="shared" si="26"/>
        <v>0</v>
      </c>
    </row>
    <row r="31" spans="1:62" x14ac:dyDescent="0.25">
      <c r="A31" t="s">
        <v>123</v>
      </c>
      <c r="B31" s="55">
        <v>8</v>
      </c>
      <c r="C31" s="19" t="s">
        <v>71</v>
      </c>
      <c r="D31" t="s">
        <v>10</v>
      </c>
      <c r="E31" t="s">
        <v>79</v>
      </c>
      <c r="F31" t="s">
        <v>78</v>
      </c>
      <c r="G31" s="19" t="s">
        <v>78</v>
      </c>
      <c r="H31" s="26">
        <f t="shared" si="0"/>
        <v>10</v>
      </c>
      <c r="I31" s="29">
        <f t="shared" si="1"/>
        <v>-5</v>
      </c>
      <c r="J31" s="32">
        <f t="shared" si="2"/>
        <v>-10</v>
      </c>
      <c r="K31" s="35">
        <f t="shared" si="3"/>
        <v>-10</v>
      </c>
      <c r="L31" s="26">
        <f t="shared" si="4"/>
        <v>-125</v>
      </c>
      <c r="M31" s="29">
        <f t="shared" si="5"/>
        <v>-100</v>
      </c>
      <c r="N31" s="32">
        <f t="shared" si="6"/>
        <v>-125</v>
      </c>
      <c r="O31" s="35">
        <f t="shared" si="7"/>
        <v>-125</v>
      </c>
      <c r="P31" s="235">
        <f t="shared" si="27"/>
        <v>-1</v>
      </c>
      <c r="Q31" s="74">
        <f t="shared" si="28"/>
        <v>-2</v>
      </c>
      <c r="R31" s="75">
        <f t="shared" si="29"/>
        <v>-2</v>
      </c>
      <c r="S31" s="35">
        <f t="shared" si="30"/>
        <v>-2</v>
      </c>
      <c r="T31" s="19"/>
      <c r="U31" s="164">
        <v>20</v>
      </c>
      <c r="V31" s="70">
        <v>250</v>
      </c>
      <c r="W31" s="71">
        <v>5</v>
      </c>
      <c r="X31" s="72">
        <v>30</v>
      </c>
      <c r="Y31" s="27">
        <v>125</v>
      </c>
      <c r="Z31" s="73">
        <v>4</v>
      </c>
      <c r="AA31" s="29">
        <v>15</v>
      </c>
      <c r="AB31" s="29">
        <v>150</v>
      </c>
      <c r="AC31" s="74">
        <v>3</v>
      </c>
      <c r="AD31" s="32">
        <v>10</v>
      </c>
      <c r="AE31" s="32">
        <v>125</v>
      </c>
      <c r="AF31" s="75">
        <v>3</v>
      </c>
      <c r="AG31" s="76">
        <v>10</v>
      </c>
      <c r="AH31" s="76">
        <v>125</v>
      </c>
      <c r="AI31" s="88">
        <v>3</v>
      </c>
      <c r="AK31" s="110">
        <v>49</v>
      </c>
      <c r="AL31" s="111">
        <v>57</v>
      </c>
      <c r="AM31" s="112">
        <v>56</v>
      </c>
      <c r="AN31" s="113">
        <v>64</v>
      </c>
      <c r="AO31" s="114">
        <v>5</v>
      </c>
      <c r="AP31" s="210">
        <v>45</v>
      </c>
      <c r="AQ31" s="210">
        <v>5</v>
      </c>
      <c r="AR31" s="116">
        <v>100</v>
      </c>
      <c r="AS31" s="211">
        <v>500</v>
      </c>
      <c r="AT31" s="211">
        <v>25</v>
      </c>
      <c r="AU31" s="222">
        <v>5</v>
      </c>
      <c r="AV31" s="223">
        <v>20</v>
      </c>
      <c r="AX31" s="28">
        <f t="shared" si="15"/>
        <v>15</v>
      </c>
      <c r="AY31" s="29">
        <f t="shared" si="16"/>
        <v>-25</v>
      </c>
      <c r="AZ31" s="30">
        <f t="shared" si="17"/>
        <v>1</v>
      </c>
      <c r="BA31" s="31">
        <f t="shared" si="18"/>
        <v>0</v>
      </c>
      <c r="BB31" s="32">
        <f t="shared" si="19"/>
        <v>0</v>
      </c>
      <c r="BC31" s="33">
        <f t="shared" si="20"/>
        <v>0</v>
      </c>
      <c r="BE31" s="304">
        <f t="shared" si="21"/>
        <v>-20</v>
      </c>
      <c r="BF31" s="305">
        <f t="shared" si="22"/>
        <v>0</v>
      </c>
      <c r="BG31" s="306">
        <f t="shared" si="23"/>
        <v>-1</v>
      </c>
      <c r="BH31" s="292">
        <f t="shared" si="24"/>
        <v>-5</v>
      </c>
      <c r="BI31" s="293">
        <f t="shared" si="25"/>
        <v>-25</v>
      </c>
      <c r="BJ31" s="294">
        <f t="shared" si="26"/>
        <v>0</v>
      </c>
    </row>
    <row r="32" spans="1:62" x14ac:dyDescent="0.25">
      <c r="A32" s="204" t="s">
        <v>124</v>
      </c>
      <c r="B32" s="205">
        <v>9</v>
      </c>
      <c r="C32" s="195" t="s">
        <v>68</v>
      </c>
      <c r="D32" s="193" t="s">
        <v>7</v>
      </c>
      <c r="E32" s="193" t="s">
        <v>69</v>
      </c>
      <c r="F32" t="s">
        <v>70</v>
      </c>
      <c r="G32" s="19" t="s">
        <v>70</v>
      </c>
      <c r="H32" s="232">
        <f t="shared" si="0"/>
        <v>25</v>
      </c>
      <c r="I32" s="63">
        <f t="shared" si="1"/>
        <v>25</v>
      </c>
      <c r="J32" s="65">
        <f t="shared" si="2"/>
        <v>0</v>
      </c>
      <c r="K32" s="233">
        <f t="shared" si="3"/>
        <v>0</v>
      </c>
      <c r="L32" s="232">
        <f t="shared" si="4"/>
        <v>-150</v>
      </c>
      <c r="M32" s="63">
        <f t="shared" si="5"/>
        <v>175</v>
      </c>
      <c r="N32" s="65">
        <f t="shared" si="6"/>
        <v>-175</v>
      </c>
      <c r="O32" s="233">
        <f t="shared" si="7"/>
        <v>-175</v>
      </c>
      <c r="P32" s="236">
        <f t="shared" si="27"/>
        <v>-1</v>
      </c>
      <c r="Q32" s="64">
        <f t="shared" si="28"/>
        <v>0</v>
      </c>
      <c r="R32" s="66">
        <f t="shared" si="29"/>
        <v>-1</v>
      </c>
      <c r="S32" s="233">
        <f t="shared" si="30"/>
        <v>-1</v>
      </c>
      <c r="T32" s="19"/>
      <c r="U32" s="212">
        <v>20</v>
      </c>
      <c r="V32" s="58">
        <v>300</v>
      </c>
      <c r="W32" s="59">
        <v>5</v>
      </c>
      <c r="X32" s="60">
        <v>45</v>
      </c>
      <c r="Y32" s="61">
        <v>150</v>
      </c>
      <c r="Z32" s="62">
        <v>4</v>
      </c>
      <c r="AA32" s="63">
        <v>45</v>
      </c>
      <c r="AB32" s="63">
        <v>475</v>
      </c>
      <c r="AC32" s="64">
        <v>5</v>
      </c>
      <c r="AD32" s="65">
        <v>20</v>
      </c>
      <c r="AE32" s="65">
        <v>125</v>
      </c>
      <c r="AF32" s="66">
        <v>4</v>
      </c>
      <c r="AG32" s="67">
        <v>20</v>
      </c>
      <c r="AH32" s="67">
        <v>125</v>
      </c>
      <c r="AI32" s="213">
        <v>4</v>
      </c>
      <c r="AK32" s="102">
        <v>17</v>
      </c>
      <c r="AL32" s="103">
        <v>25</v>
      </c>
      <c r="AM32" s="104">
        <v>20</v>
      </c>
      <c r="AN32" s="105">
        <v>30</v>
      </c>
      <c r="AO32" s="106">
        <v>5</v>
      </c>
      <c r="AP32" s="107">
        <v>45</v>
      </c>
      <c r="AQ32" s="107">
        <v>5</v>
      </c>
      <c r="AR32" s="108">
        <v>100</v>
      </c>
      <c r="AS32" s="109">
        <v>500</v>
      </c>
      <c r="AT32" s="220">
        <v>25</v>
      </c>
      <c r="AU32" s="225">
        <v>5</v>
      </c>
      <c r="AV32" s="226">
        <v>15</v>
      </c>
      <c r="AX32" s="277">
        <f t="shared" si="15"/>
        <v>0</v>
      </c>
      <c r="AY32" s="63">
        <f t="shared" si="16"/>
        <v>-325</v>
      </c>
      <c r="AZ32" s="278">
        <f t="shared" si="17"/>
        <v>-1</v>
      </c>
      <c r="BA32" s="279">
        <f t="shared" si="18"/>
        <v>0</v>
      </c>
      <c r="BB32" s="65">
        <f t="shared" si="19"/>
        <v>0</v>
      </c>
      <c r="BC32" s="280">
        <f t="shared" si="20"/>
        <v>0</v>
      </c>
      <c r="BE32" s="316">
        <f t="shared" si="21"/>
        <v>-25</v>
      </c>
      <c r="BF32" s="317">
        <f t="shared" si="22"/>
        <v>-25</v>
      </c>
      <c r="BG32" s="318">
        <f t="shared" si="23"/>
        <v>0</v>
      </c>
      <c r="BH32" s="322">
        <f t="shared" si="24"/>
        <v>-25</v>
      </c>
      <c r="BI32" s="323">
        <f t="shared" si="25"/>
        <v>-350</v>
      </c>
      <c r="BJ32" s="324">
        <f t="shared" si="26"/>
        <v>-1</v>
      </c>
    </row>
    <row r="33" spans="1:62" x14ac:dyDescent="0.25">
      <c r="A33" t="s">
        <v>125</v>
      </c>
      <c r="B33" s="55">
        <v>9</v>
      </c>
      <c r="C33" s="19" t="s">
        <v>68</v>
      </c>
      <c r="D33" t="s">
        <v>10</v>
      </c>
      <c r="E33" t="s">
        <v>80</v>
      </c>
      <c r="F33" t="s">
        <v>70</v>
      </c>
      <c r="G33" s="19" t="s">
        <v>70</v>
      </c>
      <c r="H33" s="26">
        <f t="shared" si="0"/>
        <v>25</v>
      </c>
      <c r="I33" s="29">
        <f t="shared" si="1"/>
        <v>25</v>
      </c>
      <c r="J33" s="32">
        <f t="shared" si="2"/>
        <v>25</v>
      </c>
      <c r="K33" s="35">
        <f t="shared" si="3"/>
        <v>25</v>
      </c>
      <c r="L33" s="26">
        <f t="shared" si="4"/>
        <v>-100</v>
      </c>
      <c r="M33" s="29">
        <f t="shared" si="5"/>
        <v>200</v>
      </c>
      <c r="N33" s="32">
        <f t="shared" si="6"/>
        <v>-200</v>
      </c>
      <c r="O33" s="35">
        <f t="shared" si="7"/>
        <v>200</v>
      </c>
      <c r="P33" s="235">
        <f t="shared" si="27"/>
        <v>-2</v>
      </c>
      <c r="Q33" s="74">
        <f t="shared" si="28"/>
        <v>-1</v>
      </c>
      <c r="R33" s="75">
        <f t="shared" si="29"/>
        <v>-4</v>
      </c>
      <c r="S33" s="35">
        <f t="shared" si="30"/>
        <v>-1</v>
      </c>
      <c r="T33" s="19"/>
      <c r="U33" s="164">
        <v>20</v>
      </c>
      <c r="V33" s="70">
        <v>300</v>
      </c>
      <c r="W33" s="71">
        <v>5</v>
      </c>
      <c r="X33" s="72">
        <v>45</v>
      </c>
      <c r="Y33" s="27">
        <v>200</v>
      </c>
      <c r="Z33" s="73">
        <v>3</v>
      </c>
      <c r="AA33" s="29">
        <v>45</v>
      </c>
      <c r="AB33" s="29">
        <v>500</v>
      </c>
      <c r="AC33" s="74">
        <v>4</v>
      </c>
      <c r="AD33" s="32">
        <v>45</v>
      </c>
      <c r="AE33" s="32">
        <v>100</v>
      </c>
      <c r="AF33" s="75">
        <v>1</v>
      </c>
      <c r="AG33" s="76">
        <v>45</v>
      </c>
      <c r="AH33" s="76">
        <v>500</v>
      </c>
      <c r="AI33" s="88">
        <v>4</v>
      </c>
      <c r="AK33" s="110">
        <v>19</v>
      </c>
      <c r="AL33" s="111">
        <v>23</v>
      </c>
      <c r="AM33" s="112">
        <v>21</v>
      </c>
      <c r="AN33" s="113">
        <v>25</v>
      </c>
      <c r="AO33" s="114">
        <v>5</v>
      </c>
      <c r="AP33" s="210">
        <v>45</v>
      </c>
      <c r="AQ33" s="210">
        <v>5</v>
      </c>
      <c r="AR33" s="116">
        <v>100</v>
      </c>
      <c r="AS33" s="211">
        <v>500</v>
      </c>
      <c r="AT33" s="117">
        <v>25</v>
      </c>
      <c r="AU33" s="222">
        <v>5</v>
      </c>
      <c r="AV33" s="223">
        <v>15</v>
      </c>
      <c r="AX33" s="28">
        <f t="shared" si="15"/>
        <v>0</v>
      </c>
      <c r="AY33" s="29">
        <f t="shared" si="16"/>
        <v>-300</v>
      </c>
      <c r="AZ33" s="30">
        <f t="shared" si="17"/>
        <v>-1</v>
      </c>
      <c r="BA33" s="31">
        <f t="shared" si="18"/>
        <v>0</v>
      </c>
      <c r="BB33" s="32">
        <f t="shared" si="19"/>
        <v>-400</v>
      </c>
      <c r="BC33" s="33">
        <f t="shared" si="20"/>
        <v>-3</v>
      </c>
      <c r="BE33" s="304">
        <f t="shared" si="21"/>
        <v>0</v>
      </c>
      <c r="BF33" s="305">
        <f t="shared" si="22"/>
        <v>-100</v>
      </c>
      <c r="BG33" s="306">
        <f t="shared" si="23"/>
        <v>-2</v>
      </c>
      <c r="BH33" s="292">
        <f t="shared" si="24"/>
        <v>0</v>
      </c>
      <c r="BI33" s="293">
        <f t="shared" si="25"/>
        <v>0</v>
      </c>
      <c r="BJ33" s="294">
        <f t="shared" si="26"/>
        <v>0</v>
      </c>
    </row>
    <row r="34" spans="1:62" x14ac:dyDescent="0.25">
      <c r="A34" s="206" t="s">
        <v>126</v>
      </c>
      <c r="B34" s="207">
        <v>9</v>
      </c>
      <c r="C34" s="19" t="s">
        <v>71</v>
      </c>
      <c r="D34" t="s">
        <v>7</v>
      </c>
      <c r="E34" t="s">
        <v>74</v>
      </c>
      <c r="F34" t="s">
        <v>75</v>
      </c>
      <c r="G34" s="19" t="s">
        <v>75</v>
      </c>
      <c r="H34" s="26">
        <f t="shared" si="0"/>
        <v>25</v>
      </c>
      <c r="I34" s="29">
        <f t="shared" si="1"/>
        <v>25</v>
      </c>
      <c r="J34" s="32">
        <f t="shared" si="2"/>
        <v>25</v>
      </c>
      <c r="K34" s="35">
        <f t="shared" si="3"/>
        <v>25</v>
      </c>
      <c r="L34" s="26">
        <f t="shared" si="4"/>
        <v>-100</v>
      </c>
      <c r="M34" s="29">
        <f t="shared" si="5"/>
        <v>-100</v>
      </c>
      <c r="N34" s="32">
        <f t="shared" si="6"/>
        <v>-25</v>
      </c>
      <c r="O34" s="35">
        <f t="shared" si="7"/>
        <v>-100</v>
      </c>
      <c r="P34" s="235">
        <f t="shared" si="27"/>
        <v>-1</v>
      </c>
      <c r="Q34" s="74">
        <f t="shared" si="28"/>
        <v>-1</v>
      </c>
      <c r="R34" s="75">
        <f t="shared" si="29"/>
        <v>-1</v>
      </c>
      <c r="S34" s="35">
        <f t="shared" si="30"/>
        <v>-1</v>
      </c>
      <c r="T34" s="19"/>
      <c r="U34" s="164">
        <v>20</v>
      </c>
      <c r="V34" s="70">
        <v>200</v>
      </c>
      <c r="W34" s="71">
        <v>4</v>
      </c>
      <c r="X34" s="72">
        <v>45</v>
      </c>
      <c r="Y34" s="27">
        <v>100</v>
      </c>
      <c r="Z34" s="73">
        <v>3</v>
      </c>
      <c r="AA34" s="29">
        <v>45</v>
      </c>
      <c r="AB34" s="29">
        <v>100</v>
      </c>
      <c r="AC34" s="74">
        <v>3</v>
      </c>
      <c r="AD34" s="32">
        <v>45</v>
      </c>
      <c r="AE34" s="32">
        <v>175</v>
      </c>
      <c r="AF34" s="75">
        <v>3</v>
      </c>
      <c r="AG34" s="76">
        <v>45</v>
      </c>
      <c r="AH34" s="76">
        <v>100</v>
      </c>
      <c r="AI34" s="88">
        <v>3</v>
      </c>
      <c r="AK34" s="110">
        <v>30</v>
      </c>
      <c r="AL34" s="118">
        <v>43</v>
      </c>
      <c r="AM34" s="112">
        <v>38</v>
      </c>
      <c r="AN34" s="119">
        <v>50</v>
      </c>
      <c r="AO34" s="114">
        <v>5</v>
      </c>
      <c r="AP34" s="115">
        <v>45</v>
      </c>
      <c r="AQ34" s="115">
        <v>5</v>
      </c>
      <c r="AR34" s="116">
        <v>100</v>
      </c>
      <c r="AS34" s="117">
        <v>500</v>
      </c>
      <c r="AT34" s="117">
        <v>25</v>
      </c>
      <c r="AU34" s="222">
        <v>30</v>
      </c>
      <c r="AV34" s="224">
        <v>50</v>
      </c>
      <c r="AX34" s="28">
        <f t="shared" si="15"/>
        <v>0</v>
      </c>
      <c r="AY34" s="29">
        <f t="shared" si="16"/>
        <v>0</v>
      </c>
      <c r="AZ34" s="30">
        <f t="shared" si="17"/>
        <v>0</v>
      </c>
      <c r="BA34" s="31">
        <f t="shared" si="18"/>
        <v>0</v>
      </c>
      <c r="BB34" s="32">
        <f t="shared" si="19"/>
        <v>75</v>
      </c>
      <c r="BC34" s="33">
        <f t="shared" si="20"/>
        <v>0</v>
      </c>
      <c r="BE34" s="304">
        <f t="shared" si="21"/>
        <v>0</v>
      </c>
      <c r="BF34" s="305">
        <f t="shared" si="22"/>
        <v>75</v>
      </c>
      <c r="BG34" s="306">
        <f t="shared" si="23"/>
        <v>0</v>
      </c>
      <c r="BH34" s="292">
        <f t="shared" si="24"/>
        <v>0</v>
      </c>
      <c r="BI34" s="293">
        <f t="shared" si="25"/>
        <v>0</v>
      </c>
      <c r="BJ34" s="294">
        <f t="shared" si="26"/>
        <v>0</v>
      </c>
    </row>
    <row r="35" spans="1:62" x14ac:dyDescent="0.25">
      <c r="A35" t="s">
        <v>127</v>
      </c>
      <c r="B35" s="55">
        <v>9</v>
      </c>
      <c r="C35" s="19" t="s">
        <v>71</v>
      </c>
      <c r="D35" t="s">
        <v>10</v>
      </c>
      <c r="E35" t="s">
        <v>76</v>
      </c>
      <c r="F35" t="s">
        <v>75</v>
      </c>
      <c r="G35" s="19" t="s">
        <v>75</v>
      </c>
      <c r="H35" s="26">
        <f t="shared" si="0"/>
        <v>10</v>
      </c>
      <c r="I35" s="29">
        <f t="shared" si="1"/>
        <v>5</v>
      </c>
      <c r="J35" s="32">
        <f t="shared" si="2"/>
        <v>25</v>
      </c>
      <c r="K35" s="35">
        <f t="shared" si="3"/>
        <v>-15</v>
      </c>
      <c r="L35" s="26">
        <f t="shared" si="4"/>
        <v>-175</v>
      </c>
      <c r="M35" s="29">
        <f t="shared" si="5"/>
        <v>-25</v>
      </c>
      <c r="N35" s="32">
        <f t="shared" si="6"/>
        <v>-175</v>
      </c>
      <c r="O35" s="35">
        <f t="shared" si="7"/>
        <v>-25</v>
      </c>
      <c r="P35" s="235">
        <f t="shared" si="27"/>
        <v>0</v>
      </c>
      <c r="Q35" s="74">
        <f t="shared" si="28"/>
        <v>0</v>
      </c>
      <c r="R35" s="75">
        <f t="shared" si="29"/>
        <v>1</v>
      </c>
      <c r="S35" s="35">
        <f t="shared" si="30"/>
        <v>0</v>
      </c>
      <c r="T35" s="19"/>
      <c r="U35" s="164">
        <v>20</v>
      </c>
      <c r="V35" s="70">
        <v>300</v>
      </c>
      <c r="W35" s="71">
        <v>3</v>
      </c>
      <c r="X35" s="72">
        <v>30</v>
      </c>
      <c r="Y35" s="27">
        <v>125</v>
      </c>
      <c r="Z35" s="73">
        <v>3</v>
      </c>
      <c r="AA35" s="29">
        <v>25</v>
      </c>
      <c r="AB35" s="29">
        <v>275</v>
      </c>
      <c r="AC35" s="74">
        <v>3</v>
      </c>
      <c r="AD35" s="32">
        <v>45</v>
      </c>
      <c r="AE35" s="32">
        <v>125</v>
      </c>
      <c r="AF35" s="75">
        <v>4</v>
      </c>
      <c r="AG35" s="76">
        <v>5</v>
      </c>
      <c r="AH35" s="76">
        <v>275</v>
      </c>
      <c r="AI35" s="88">
        <v>3</v>
      </c>
      <c r="AK35" s="110">
        <v>35</v>
      </c>
      <c r="AL35" s="118">
        <v>41</v>
      </c>
      <c r="AM35" s="112">
        <v>30</v>
      </c>
      <c r="AN35" s="119">
        <v>37</v>
      </c>
      <c r="AO35" s="114">
        <v>5</v>
      </c>
      <c r="AP35" s="115">
        <v>45</v>
      </c>
      <c r="AQ35" s="115">
        <v>5</v>
      </c>
      <c r="AR35" s="116">
        <v>100</v>
      </c>
      <c r="AS35" s="117">
        <v>500</v>
      </c>
      <c r="AT35" s="117">
        <v>25</v>
      </c>
      <c r="AU35" s="222">
        <v>5</v>
      </c>
      <c r="AV35" s="224">
        <v>20</v>
      </c>
      <c r="AX35" s="28">
        <f t="shared" si="15"/>
        <v>5</v>
      </c>
      <c r="AY35" s="29">
        <f t="shared" si="16"/>
        <v>-150</v>
      </c>
      <c r="AZ35" s="30">
        <f t="shared" si="17"/>
        <v>0</v>
      </c>
      <c r="BA35" s="31">
        <f t="shared" si="18"/>
        <v>40</v>
      </c>
      <c r="BB35" s="32">
        <f t="shared" si="19"/>
        <v>-150</v>
      </c>
      <c r="BC35" s="33">
        <f t="shared" si="20"/>
        <v>1</v>
      </c>
      <c r="BE35" s="304">
        <f t="shared" si="21"/>
        <v>15</v>
      </c>
      <c r="BF35" s="305">
        <f t="shared" si="22"/>
        <v>0</v>
      </c>
      <c r="BG35" s="306">
        <f t="shared" si="23"/>
        <v>1</v>
      </c>
      <c r="BH35" s="292">
        <f t="shared" si="24"/>
        <v>-20</v>
      </c>
      <c r="BI35" s="293">
        <f t="shared" si="25"/>
        <v>0</v>
      </c>
      <c r="BJ35" s="294">
        <f t="shared" si="26"/>
        <v>0</v>
      </c>
    </row>
    <row r="36" spans="1:62" x14ac:dyDescent="0.25">
      <c r="A36" s="193" t="s">
        <v>128</v>
      </c>
      <c r="B36" s="194">
        <v>10</v>
      </c>
      <c r="C36" s="195" t="s">
        <v>68</v>
      </c>
      <c r="D36" s="193" t="s">
        <v>7</v>
      </c>
      <c r="E36" s="193" t="s">
        <v>81</v>
      </c>
      <c r="F36" t="s">
        <v>82</v>
      </c>
      <c r="G36" s="19" t="s">
        <v>70</v>
      </c>
      <c r="H36" s="232">
        <f t="shared" ref="H36:H58" si="31">X36-U36</f>
        <v>20</v>
      </c>
      <c r="I36" s="63">
        <f t="shared" ref="I36:I58" si="32">AA36-U36</f>
        <v>20</v>
      </c>
      <c r="J36" s="65">
        <f t="shared" ref="J36:J58" si="33">AD36-U36</f>
        <v>20</v>
      </c>
      <c r="K36" s="233">
        <f t="shared" ref="K36:K58" si="34">AG36-U36</f>
        <v>20</v>
      </c>
      <c r="L36" s="232">
        <f t="shared" ref="L36:L58" si="35">Y36-V36</f>
        <v>-25</v>
      </c>
      <c r="M36" s="63">
        <f t="shared" ref="M36:M58" si="36">AB36-V36</f>
        <v>50</v>
      </c>
      <c r="N36" s="65">
        <f t="shared" ref="N36:N58" si="37">AE36-V36</f>
        <v>-150</v>
      </c>
      <c r="O36" s="233">
        <f t="shared" ref="O36:O58" si="38">AH36-V36</f>
        <v>-100</v>
      </c>
      <c r="P36" s="236">
        <f t="shared" si="27"/>
        <v>-1</v>
      </c>
      <c r="Q36" s="64">
        <f t="shared" si="28"/>
        <v>-1</v>
      </c>
      <c r="R36" s="66">
        <f t="shared" si="29"/>
        <v>-2</v>
      </c>
      <c r="S36" s="233">
        <f t="shared" si="30"/>
        <v>-1</v>
      </c>
      <c r="T36" s="19"/>
      <c r="U36" s="212">
        <v>25</v>
      </c>
      <c r="V36" s="58">
        <v>250</v>
      </c>
      <c r="W36" s="59">
        <v>4</v>
      </c>
      <c r="X36" s="60">
        <v>45</v>
      </c>
      <c r="Y36" s="61">
        <v>225</v>
      </c>
      <c r="Z36" s="62">
        <v>3</v>
      </c>
      <c r="AA36" s="63">
        <v>45</v>
      </c>
      <c r="AB36" s="63">
        <v>300</v>
      </c>
      <c r="AC36" s="64">
        <v>3</v>
      </c>
      <c r="AD36" s="65">
        <v>45</v>
      </c>
      <c r="AE36" s="65">
        <v>100</v>
      </c>
      <c r="AF36" s="66">
        <v>2</v>
      </c>
      <c r="AG36" s="67">
        <v>45</v>
      </c>
      <c r="AH36" s="67">
        <v>150</v>
      </c>
      <c r="AI36" s="213">
        <v>3</v>
      </c>
      <c r="AK36" s="102">
        <v>17</v>
      </c>
      <c r="AL36" s="103">
        <v>25</v>
      </c>
      <c r="AM36" s="104">
        <v>14</v>
      </c>
      <c r="AN36" s="105">
        <v>21</v>
      </c>
      <c r="AO36" s="106">
        <v>5</v>
      </c>
      <c r="AP36" s="107">
        <v>45</v>
      </c>
      <c r="AQ36" s="107">
        <v>5</v>
      </c>
      <c r="AR36" s="108">
        <v>100</v>
      </c>
      <c r="AS36" s="109">
        <v>500</v>
      </c>
      <c r="AT36" s="109">
        <v>25</v>
      </c>
      <c r="AU36" s="225">
        <v>5</v>
      </c>
      <c r="AV36" s="226">
        <v>15</v>
      </c>
      <c r="AX36" s="277">
        <f t="shared" si="15"/>
        <v>0</v>
      </c>
      <c r="AY36" s="63">
        <f t="shared" si="16"/>
        <v>-75</v>
      </c>
      <c r="AZ36" s="278">
        <f t="shared" si="17"/>
        <v>0</v>
      </c>
      <c r="BA36" s="279">
        <f t="shared" si="18"/>
        <v>0</v>
      </c>
      <c r="BB36" s="65">
        <f t="shared" si="19"/>
        <v>-50</v>
      </c>
      <c r="BC36" s="280">
        <f t="shared" si="20"/>
        <v>-1</v>
      </c>
      <c r="BE36" s="316">
        <f t="shared" si="21"/>
        <v>0</v>
      </c>
      <c r="BF36" s="317">
        <f t="shared" si="22"/>
        <v>-125</v>
      </c>
      <c r="BG36" s="318">
        <f t="shared" si="23"/>
        <v>-1</v>
      </c>
      <c r="BH36" s="322">
        <f t="shared" si="24"/>
        <v>0</v>
      </c>
      <c r="BI36" s="323">
        <f t="shared" si="25"/>
        <v>-150</v>
      </c>
      <c r="BJ36" s="324">
        <f t="shared" si="26"/>
        <v>0</v>
      </c>
    </row>
    <row r="37" spans="1:62" x14ac:dyDescent="0.25">
      <c r="A37" t="s">
        <v>129</v>
      </c>
      <c r="B37" s="55">
        <v>10</v>
      </c>
      <c r="C37" s="19" t="s">
        <v>68</v>
      </c>
      <c r="D37" t="s">
        <v>10</v>
      </c>
      <c r="E37" t="s">
        <v>83</v>
      </c>
      <c r="F37" t="s">
        <v>82</v>
      </c>
      <c r="G37" s="19" t="s">
        <v>70</v>
      </c>
      <c r="H37" s="26">
        <f t="shared" si="31"/>
        <v>20</v>
      </c>
      <c r="I37" s="29">
        <f t="shared" si="32"/>
        <v>-20</v>
      </c>
      <c r="J37" s="32">
        <f t="shared" si="33"/>
        <v>15</v>
      </c>
      <c r="K37" s="35">
        <f t="shared" si="34"/>
        <v>-20</v>
      </c>
      <c r="L37" s="26">
        <f t="shared" si="35"/>
        <v>-50</v>
      </c>
      <c r="M37" s="29">
        <f t="shared" si="36"/>
        <v>-125</v>
      </c>
      <c r="N37" s="32">
        <f t="shared" si="37"/>
        <v>75</v>
      </c>
      <c r="O37" s="35">
        <f t="shared" si="38"/>
        <v>-100</v>
      </c>
      <c r="P37" s="235">
        <f t="shared" si="27"/>
        <v>1</v>
      </c>
      <c r="Q37" s="74">
        <f t="shared" si="28"/>
        <v>-2</v>
      </c>
      <c r="R37" s="75">
        <f t="shared" si="29"/>
        <v>-1</v>
      </c>
      <c r="S37" s="35">
        <f t="shared" si="30"/>
        <v>-2</v>
      </c>
      <c r="T37" s="19"/>
      <c r="U37" s="164">
        <v>25</v>
      </c>
      <c r="V37" s="70">
        <v>250</v>
      </c>
      <c r="W37" s="71">
        <v>3</v>
      </c>
      <c r="X37" s="72">
        <v>45</v>
      </c>
      <c r="Y37" s="27">
        <v>200</v>
      </c>
      <c r="Z37" s="73">
        <v>4</v>
      </c>
      <c r="AA37" s="29">
        <v>5</v>
      </c>
      <c r="AB37" s="29">
        <v>125</v>
      </c>
      <c r="AC37" s="74">
        <v>1</v>
      </c>
      <c r="AD37" s="32">
        <v>40</v>
      </c>
      <c r="AE37" s="32">
        <v>325</v>
      </c>
      <c r="AF37" s="75">
        <v>2</v>
      </c>
      <c r="AG37" s="76">
        <v>5</v>
      </c>
      <c r="AH37" s="76">
        <v>150</v>
      </c>
      <c r="AI37" s="88">
        <v>1</v>
      </c>
      <c r="AK37" s="110">
        <v>20</v>
      </c>
      <c r="AL37" s="111">
        <v>25</v>
      </c>
      <c r="AM37" s="112">
        <v>16</v>
      </c>
      <c r="AN37" s="113">
        <v>21</v>
      </c>
      <c r="AO37" s="114">
        <v>5</v>
      </c>
      <c r="AP37" s="210">
        <v>45</v>
      </c>
      <c r="AQ37" s="210">
        <v>5</v>
      </c>
      <c r="AR37" s="116">
        <v>100</v>
      </c>
      <c r="AS37" s="211">
        <v>500</v>
      </c>
      <c r="AT37" s="211">
        <v>25</v>
      </c>
      <c r="AU37" s="222">
        <v>4</v>
      </c>
      <c r="AV37" s="223">
        <v>12</v>
      </c>
      <c r="AX37" s="28">
        <f t="shared" si="15"/>
        <v>40</v>
      </c>
      <c r="AY37" s="29">
        <f t="shared" si="16"/>
        <v>75</v>
      </c>
      <c r="AZ37" s="30">
        <f t="shared" si="17"/>
        <v>3</v>
      </c>
      <c r="BA37" s="31">
        <f t="shared" si="18"/>
        <v>35</v>
      </c>
      <c r="BB37" s="32">
        <f t="shared" si="19"/>
        <v>175</v>
      </c>
      <c r="BC37" s="33">
        <f t="shared" si="20"/>
        <v>1</v>
      </c>
      <c r="BE37" s="304">
        <f t="shared" si="21"/>
        <v>-5</v>
      </c>
      <c r="BF37" s="305">
        <f t="shared" si="22"/>
        <v>125</v>
      </c>
      <c r="BG37" s="306">
        <f t="shared" si="23"/>
        <v>-2</v>
      </c>
      <c r="BH37" s="292">
        <f t="shared" si="24"/>
        <v>0</v>
      </c>
      <c r="BI37" s="293">
        <f t="shared" si="25"/>
        <v>25</v>
      </c>
      <c r="BJ37" s="294">
        <f t="shared" si="26"/>
        <v>0</v>
      </c>
    </row>
    <row r="38" spans="1:62" x14ac:dyDescent="0.25">
      <c r="A38" s="193" t="s">
        <v>130</v>
      </c>
      <c r="B38" s="194">
        <v>11</v>
      </c>
      <c r="C38" s="195" t="s">
        <v>68</v>
      </c>
      <c r="D38" s="193" t="s">
        <v>7</v>
      </c>
      <c r="E38" s="193" t="s">
        <v>18</v>
      </c>
      <c r="F38" t="s">
        <v>84</v>
      </c>
      <c r="G38" s="19" t="s">
        <v>84</v>
      </c>
      <c r="H38" s="232">
        <f t="shared" si="31"/>
        <v>25</v>
      </c>
      <c r="I38" s="63">
        <f t="shared" si="32"/>
        <v>5</v>
      </c>
      <c r="J38" s="65">
        <f t="shared" si="33"/>
        <v>20</v>
      </c>
      <c r="K38" s="233">
        <f t="shared" si="34"/>
        <v>5</v>
      </c>
      <c r="L38" s="232">
        <f t="shared" si="35"/>
        <v>-100</v>
      </c>
      <c r="M38" s="63">
        <f t="shared" si="36"/>
        <v>175</v>
      </c>
      <c r="N38" s="65">
        <f t="shared" si="37"/>
        <v>-25</v>
      </c>
      <c r="O38" s="233">
        <f t="shared" si="38"/>
        <v>-25</v>
      </c>
      <c r="P38" s="236">
        <f t="shared" si="27"/>
        <v>0</v>
      </c>
      <c r="Q38" s="64">
        <f t="shared" si="28"/>
        <v>1</v>
      </c>
      <c r="R38" s="66">
        <f t="shared" si="29"/>
        <v>2</v>
      </c>
      <c r="S38" s="233">
        <f t="shared" si="30"/>
        <v>1</v>
      </c>
      <c r="T38" s="19"/>
      <c r="U38" s="212">
        <v>20</v>
      </c>
      <c r="V38" s="58">
        <v>250</v>
      </c>
      <c r="W38" s="59">
        <v>3</v>
      </c>
      <c r="X38" s="60">
        <v>45</v>
      </c>
      <c r="Y38" s="61">
        <v>150</v>
      </c>
      <c r="Z38" s="62">
        <v>3</v>
      </c>
      <c r="AA38" s="63">
        <v>25</v>
      </c>
      <c r="AB38" s="63">
        <v>425</v>
      </c>
      <c r="AC38" s="64">
        <v>4</v>
      </c>
      <c r="AD38" s="65">
        <v>40</v>
      </c>
      <c r="AE38" s="65">
        <v>225</v>
      </c>
      <c r="AF38" s="66">
        <v>5</v>
      </c>
      <c r="AG38" s="67">
        <v>25</v>
      </c>
      <c r="AH38" s="67">
        <v>225</v>
      </c>
      <c r="AI38" s="213">
        <v>4</v>
      </c>
      <c r="AK38" s="102">
        <v>18</v>
      </c>
      <c r="AL38" s="103">
        <v>26</v>
      </c>
      <c r="AM38" s="104">
        <v>22</v>
      </c>
      <c r="AN38" s="105">
        <v>32</v>
      </c>
      <c r="AO38" s="106">
        <v>5</v>
      </c>
      <c r="AP38" s="107">
        <v>45</v>
      </c>
      <c r="AQ38" s="107">
        <v>5</v>
      </c>
      <c r="AR38" s="108">
        <v>100</v>
      </c>
      <c r="AS38" s="109">
        <v>500</v>
      </c>
      <c r="AT38" s="109">
        <v>25</v>
      </c>
      <c r="AU38" s="225">
        <v>5</v>
      </c>
      <c r="AV38" s="226">
        <v>15</v>
      </c>
      <c r="AX38" s="277">
        <f t="shared" si="15"/>
        <v>20</v>
      </c>
      <c r="AY38" s="63">
        <f t="shared" si="16"/>
        <v>-275</v>
      </c>
      <c r="AZ38" s="278">
        <f t="shared" si="17"/>
        <v>-1</v>
      </c>
      <c r="BA38" s="279">
        <f t="shared" si="18"/>
        <v>15</v>
      </c>
      <c r="BB38" s="65">
        <f t="shared" si="19"/>
        <v>0</v>
      </c>
      <c r="BC38" s="280">
        <f t="shared" si="20"/>
        <v>1</v>
      </c>
      <c r="BE38" s="316">
        <f t="shared" si="21"/>
        <v>-5</v>
      </c>
      <c r="BF38" s="317">
        <f t="shared" si="22"/>
        <v>75</v>
      </c>
      <c r="BG38" s="318">
        <f t="shared" si="23"/>
        <v>2</v>
      </c>
      <c r="BH38" s="322">
        <f t="shared" si="24"/>
        <v>0</v>
      </c>
      <c r="BI38" s="323">
        <f t="shared" si="25"/>
        <v>-200</v>
      </c>
      <c r="BJ38" s="324">
        <f t="shared" si="26"/>
        <v>0</v>
      </c>
    </row>
    <row r="39" spans="1:62" x14ac:dyDescent="0.25">
      <c r="A39" t="s">
        <v>131</v>
      </c>
      <c r="B39" s="55">
        <v>11</v>
      </c>
      <c r="C39" s="19" t="s">
        <v>68</v>
      </c>
      <c r="D39" t="s">
        <v>10</v>
      </c>
      <c r="E39" t="s">
        <v>16</v>
      </c>
      <c r="F39" t="s">
        <v>84</v>
      </c>
      <c r="G39" s="19" t="s">
        <v>84</v>
      </c>
      <c r="H39" s="26">
        <f t="shared" si="31"/>
        <v>25</v>
      </c>
      <c r="I39" s="29">
        <f t="shared" si="32"/>
        <v>-5</v>
      </c>
      <c r="J39" s="32">
        <f t="shared" si="33"/>
        <v>20</v>
      </c>
      <c r="K39" s="35">
        <f t="shared" si="34"/>
        <v>5</v>
      </c>
      <c r="L39" s="26">
        <f t="shared" si="35"/>
        <v>-75</v>
      </c>
      <c r="M39" s="29">
        <f t="shared" si="36"/>
        <v>250</v>
      </c>
      <c r="N39" s="32">
        <f t="shared" si="37"/>
        <v>-25</v>
      </c>
      <c r="O39" s="35">
        <f t="shared" si="38"/>
        <v>0</v>
      </c>
      <c r="P39" s="235">
        <f t="shared" si="27"/>
        <v>0</v>
      </c>
      <c r="Q39" s="74">
        <f t="shared" si="28"/>
        <v>-1</v>
      </c>
      <c r="R39" s="75">
        <f t="shared" si="29"/>
        <v>0</v>
      </c>
      <c r="S39" s="35">
        <f t="shared" si="30"/>
        <v>0</v>
      </c>
      <c r="T39" s="19"/>
      <c r="U39" s="164">
        <v>20</v>
      </c>
      <c r="V39" s="70">
        <v>250</v>
      </c>
      <c r="W39" s="71">
        <v>4</v>
      </c>
      <c r="X39" s="72">
        <v>45</v>
      </c>
      <c r="Y39" s="27">
        <v>175</v>
      </c>
      <c r="Z39" s="73">
        <v>4</v>
      </c>
      <c r="AA39" s="29">
        <v>15</v>
      </c>
      <c r="AB39" s="29">
        <v>500</v>
      </c>
      <c r="AC39" s="74">
        <v>3</v>
      </c>
      <c r="AD39" s="32">
        <v>40</v>
      </c>
      <c r="AE39" s="32">
        <v>225</v>
      </c>
      <c r="AF39" s="75">
        <v>4</v>
      </c>
      <c r="AG39" s="76">
        <v>25</v>
      </c>
      <c r="AH39" s="76">
        <v>250</v>
      </c>
      <c r="AI39" s="88">
        <v>4</v>
      </c>
      <c r="AK39" s="110">
        <v>19</v>
      </c>
      <c r="AL39" s="111">
        <v>25</v>
      </c>
      <c r="AM39" s="112">
        <v>23</v>
      </c>
      <c r="AN39" s="113">
        <v>28</v>
      </c>
      <c r="AO39" s="114">
        <v>5</v>
      </c>
      <c r="AP39" s="210">
        <v>45</v>
      </c>
      <c r="AQ39" s="210">
        <v>5</v>
      </c>
      <c r="AR39" s="116">
        <v>100</v>
      </c>
      <c r="AS39" s="211">
        <v>500</v>
      </c>
      <c r="AT39" s="211">
        <v>25</v>
      </c>
      <c r="AU39" s="222">
        <v>5</v>
      </c>
      <c r="AV39" s="223">
        <v>15</v>
      </c>
      <c r="AX39" s="28">
        <f t="shared" si="15"/>
        <v>30</v>
      </c>
      <c r="AY39" s="29">
        <f t="shared" si="16"/>
        <v>-325</v>
      </c>
      <c r="AZ39" s="30">
        <f t="shared" si="17"/>
        <v>1</v>
      </c>
      <c r="BA39" s="31">
        <f t="shared" si="18"/>
        <v>15</v>
      </c>
      <c r="BB39" s="32">
        <f t="shared" si="19"/>
        <v>-25</v>
      </c>
      <c r="BC39" s="33">
        <f t="shared" si="20"/>
        <v>0</v>
      </c>
      <c r="BE39" s="304">
        <f t="shared" si="21"/>
        <v>-5</v>
      </c>
      <c r="BF39" s="305">
        <f t="shared" si="22"/>
        <v>50</v>
      </c>
      <c r="BG39" s="306">
        <f t="shared" si="23"/>
        <v>0</v>
      </c>
      <c r="BH39" s="292">
        <f t="shared" si="24"/>
        <v>10</v>
      </c>
      <c r="BI39" s="293">
        <f t="shared" si="25"/>
        <v>-250</v>
      </c>
      <c r="BJ39" s="294">
        <f t="shared" si="26"/>
        <v>1</v>
      </c>
    </row>
    <row r="40" spans="1:62" x14ac:dyDescent="0.25">
      <c r="A40" s="193" t="s">
        <v>132</v>
      </c>
      <c r="B40" s="194">
        <v>12</v>
      </c>
      <c r="C40" s="195" t="s">
        <v>68</v>
      </c>
      <c r="D40" s="193" t="s">
        <v>7</v>
      </c>
      <c r="E40" s="193" t="s">
        <v>85</v>
      </c>
      <c r="F40" t="s">
        <v>86</v>
      </c>
      <c r="G40" s="19" t="s">
        <v>75</v>
      </c>
      <c r="H40" s="232">
        <f t="shared" si="31"/>
        <v>25</v>
      </c>
      <c r="I40" s="63">
        <f t="shared" si="32"/>
        <v>25</v>
      </c>
      <c r="J40" s="65">
        <f t="shared" si="33"/>
        <v>25</v>
      </c>
      <c r="K40" s="233">
        <f t="shared" si="34"/>
        <v>0</v>
      </c>
      <c r="L40" s="232">
        <f t="shared" si="35"/>
        <v>-150</v>
      </c>
      <c r="M40" s="63">
        <f t="shared" si="36"/>
        <v>150</v>
      </c>
      <c r="N40" s="65">
        <f t="shared" si="37"/>
        <v>-125</v>
      </c>
      <c r="O40" s="233">
        <f t="shared" si="38"/>
        <v>-125</v>
      </c>
      <c r="P40" s="236">
        <f t="shared" si="27"/>
        <v>0</v>
      </c>
      <c r="Q40" s="64">
        <f t="shared" si="28"/>
        <v>0</v>
      </c>
      <c r="R40" s="66">
        <f t="shared" si="29"/>
        <v>1</v>
      </c>
      <c r="S40" s="233">
        <f t="shared" si="30"/>
        <v>-1</v>
      </c>
      <c r="T40" s="19"/>
      <c r="U40" s="212">
        <v>20</v>
      </c>
      <c r="V40" s="58">
        <v>350</v>
      </c>
      <c r="W40" s="59">
        <v>3</v>
      </c>
      <c r="X40" s="60">
        <v>45</v>
      </c>
      <c r="Y40" s="61">
        <v>200</v>
      </c>
      <c r="Z40" s="62">
        <v>3</v>
      </c>
      <c r="AA40" s="63">
        <v>45</v>
      </c>
      <c r="AB40" s="63">
        <v>500</v>
      </c>
      <c r="AC40" s="64">
        <v>3</v>
      </c>
      <c r="AD40" s="65">
        <v>45</v>
      </c>
      <c r="AE40" s="65">
        <v>225</v>
      </c>
      <c r="AF40" s="66">
        <v>4</v>
      </c>
      <c r="AG40" s="67">
        <v>20</v>
      </c>
      <c r="AH40" s="67">
        <v>225</v>
      </c>
      <c r="AI40" s="213">
        <v>2</v>
      </c>
      <c r="AK40" s="102">
        <v>20</v>
      </c>
      <c r="AL40" s="103">
        <v>26</v>
      </c>
      <c r="AM40" s="104">
        <v>23</v>
      </c>
      <c r="AN40" s="105">
        <v>28</v>
      </c>
      <c r="AO40" s="106">
        <v>5</v>
      </c>
      <c r="AP40" s="107">
        <v>45</v>
      </c>
      <c r="AQ40" s="107">
        <v>5</v>
      </c>
      <c r="AR40" s="108">
        <v>100</v>
      </c>
      <c r="AS40" s="109">
        <v>500</v>
      </c>
      <c r="AT40" s="109">
        <v>25</v>
      </c>
      <c r="AU40" s="225">
        <v>5</v>
      </c>
      <c r="AV40" s="226">
        <v>15</v>
      </c>
      <c r="AX40" s="277">
        <f t="shared" si="15"/>
        <v>0</v>
      </c>
      <c r="AY40" s="63">
        <f t="shared" si="16"/>
        <v>-300</v>
      </c>
      <c r="AZ40" s="278">
        <f t="shared" si="17"/>
        <v>0</v>
      </c>
      <c r="BA40" s="279">
        <f t="shared" si="18"/>
        <v>25</v>
      </c>
      <c r="BB40" s="65">
        <f t="shared" si="19"/>
        <v>0</v>
      </c>
      <c r="BC40" s="280">
        <f t="shared" si="20"/>
        <v>2</v>
      </c>
      <c r="BE40" s="316">
        <f t="shared" si="21"/>
        <v>0</v>
      </c>
      <c r="BF40" s="317">
        <f t="shared" si="22"/>
        <v>25</v>
      </c>
      <c r="BG40" s="318">
        <f t="shared" si="23"/>
        <v>1</v>
      </c>
      <c r="BH40" s="322">
        <f t="shared" si="24"/>
        <v>-25</v>
      </c>
      <c r="BI40" s="323">
        <f t="shared" si="25"/>
        <v>-275</v>
      </c>
      <c r="BJ40" s="324">
        <f t="shared" si="26"/>
        <v>-1</v>
      </c>
    </row>
    <row r="41" spans="1:62" x14ac:dyDescent="0.25">
      <c r="A41" t="s">
        <v>133</v>
      </c>
      <c r="B41" s="55">
        <v>12</v>
      </c>
      <c r="C41" s="19" t="s">
        <v>68</v>
      </c>
      <c r="D41" t="s">
        <v>10</v>
      </c>
      <c r="E41" t="s">
        <v>87</v>
      </c>
      <c r="F41" t="s">
        <v>86</v>
      </c>
      <c r="G41" s="19" t="s">
        <v>75</v>
      </c>
      <c r="H41" s="26">
        <f t="shared" si="31"/>
        <v>5</v>
      </c>
      <c r="I41" s="29">
        <f t="shared" si="32"/>
        <v>0</v>
      </c>
      <c r="J41" s="32">
        <f t="shared" si="33"/>
        <v>25</v>
      </c>
      <c r="K41" s="35">
        <f t="shared" si="34"/>
        <v>25</v>
      </c>
      <c r="L41" s="26">
        <f t="shared" si="35"/>
        <v>-175</v>
      </c>
      <c r="M41" s="29">
        <f t="shared" si="36"/>
        <v>25</v>
      </c>
      <c r="N41" s="32">
        <f t="shared" si="37"/>
        <v>-200</v>
      </c>
      <c r="O41" s="35">
        <f t="shared" si="38"/>
        <v>-200</v>
      </c>
      <c r="P41" s="235">
        <f t="shared" si="27"/>
        <v>-1</v>
      </c>
      <c r="Q41" s="74">
        <f t="shared" si="28"/>
        <v>-1</v>
      </c>
      <c r="R41" s="75">
        <f t="shared" si="29"/>
        <v>-1</v>
      </c>
      <c r="S41" s="35">
        <f t="shared" si="30"/>
        <v>-1</v>
      </c>
      <c r="T41" s="19"/>
      <c r="U41" s="164">
        <v>20</v>
      </c>
      <c r="V41" s="70">
        <v>350</v>
      </c>
      <c r="W41" s="71">
        <v>2</v>
      </c>
      <c r="X41" s="72">
        <v>25</v>
      </c>
      <c r="Y41" s="27">
        <v>175</v>
      </c>
      <c r="Z41" s="73">
        <v>1</v>
      </c>
      <c r="AA41" s="29">
        <v>20</v>
      </c>
      <c r="AB41" s="29">
        <v>375</v>
      </c>
      <c r="AC41" s="74">
        <v>1</v>
      </c>
      <c r="AD41" s="32">
        <v>45</v>
      </c>
      <c r="AE41" s="32">
        <v>150</v>
      </c>
      <c r="AF41" s="75">
        <v>1</v>
      </c>
      <c r="AG41" s="76">
        <v>45</v>
      </c>
      <c r="AH41" s="76">
        <v>150</v>
      </c>
      <c r="AI41" s="88">
        <v>1</v>
      </c>
      <c r="AK41" s="110">
        <v>16</v>
      </c>
      <c r="AL41" s="111">
        <v>22</v>
      </c>
      <c r="AM41" s="112">
        <v>12</v>
      </c>
      <c r="AN41" s="113">
        <v>18</v>
      </c>
      <c r="AO41" s="114">
        <v>5</v>
      </c>
      <c r="AP41" s="210">
        <v>45</v>
      </c>
      <c r="AQ41" s="210">
        <v>5</v>
      </c>
      <c r="AR41" s="116">
        <v>100</v>
      </c>
      <c r="AS41" s="211">
        <v>500</v>
      </c>
      <c r="AT41" s="211">
        <v>25</v>
      </c>
      <c r="AU41" s="222">
        <v>5</v>
      </c>
      <c r="AV41" s="223">
        <v>15</v>
      </c>
      <c r="AX41" s="28">
        <f t="shared" si="15"/>
        <v>5</v>
      </c>
      <c r="AY41" s="29">
        <f t="shared" si="16"/>
        <v>-200</v>
      </c>
      <c r="AZ41" s="30">
        <f t="shared" si="17"/>
        <v>0</v>
      </c>
      <c r="BA41" s="31">
        <f t="shared" si="18"/>
        <v>0</v>
      </c>
      <c r="BB41" s="32">
        <f t="shared" si="19"/>
        <v>0</v>
      </c>
      <c r="BC41" s="33">
        <f t="shared" si="20"/>
        <v>0</v>
      </c>
      <c r="BE41" s="304">
        <f t="shared" si="21"/>
        <v>20</v>
      </c>
      <c r="BF41" s="305">
        <f t="shared" si="22"/>
        <v>-25</v>
      </c>
      <c r="BG41" s="306">
        <f t="shared" si="23"/>
        <v>0</v>
      </c>
      <c r="BH41" s="292">
        <f t="shared" si="24"/>
        <v>25</v>
      </c>
      <c r="BI41" s="293">
        <f t="shared" si="25"/>
        <v>-225</v>
      </c>
      <c r="BJ41" s="294">
        <f t="shared" si="26"/>
        <v>0</v>
      </c>
    </row>
    <row r="42" spans="1:62" x14ac:dyDescent="0.25">
      <c r="A42" s="193" t="s">
        <v>134</v>
      </c>
      <c r="B42" s="194">
        <v>13</v>
      </c>
      <c r="C42" s="195" t="s">
        <v>68</v>
      </c>
      <c r="D42" s="193" t="s">
        <v>7</v>
      </c>
      <c r="E42" s="193" t="s">
        <v>74</v>
      </c>
      <c r="F42" t="s">
        <v>75</v>
      </c>
      <c r="G42" s="19" t="s">
        <v>75</v>
      </c>
      <c r="H42" s="232">
        <f t="shared" si="31"/>
        <v>25</v>
      </c>
      <c r="I42" s="63">
        <f t="shared" si="32"/>
        <v>25</v>
      </c>
      <c r="J42" s="65">
        <f t="shared" si="33"/>
        <v>25</v>
      </c>
      <c r="K42" s="233">
        <f t="shared" si="34"/>
        <v>25</v>
      </c>
      <c r="L42" s="232">
        <f t="shared" si="35"/>
        <v>-75</v>
      </c>
      <c r="M42" s="63">
        <f t="shared" si="36"/>
        <v>-75</v>
      </c>
      <c r="N42" s="65">
        <f t="shared" si="37"/>
        <v>150</v>
      </c>
      <c r="O42" s="233">
        <f t="shared" si="38"/>
        <v>-100</v>
      </c>
      <c r="P42" s="236">
        <f t="shared" si="27"/>
        <v>0</v>
      </c>
      <c r="Q42" s="64">
        <f t="shared" si="28"/>
        <v>0</v>
      </c>
      <c r="R42" s="66">
        <f t="shared" si="29"/>
        <v>0</v>
      </c>
      <c r="S42" s="233">
        <f t="shared" si="30"/>
        <v>-2</v>
      </c>
      <c r="T42" s="19"/>
      <c r="U42" s="212">
        <v>20</v>
      </c>
      <c r="V42" s="58">
        <v>200</v>
      </c>
      <c r="W42" s="59">
        <v>5</v>
      </c>
      <c r="X42" s="60">
        <v>45</v>
      </c>
      <c r="Y42" s="61">
        <v>125</v>
      </c>
      <c r="Z42" s="62">
        <v>5</v>
      </c>
      <c r="AA42" s="63">
        <v>45</v>
      </c>
      <c r="AB42" s="63">
        <v>125</v>
      </c>
      <c r="AC42" s="64">
        <v>5</v>
      </c>
      <c r="AD42" s="65">
        <v>45</v>
      </c>
      <c r="AE42" s="65">
        <v>350</v>
      </c>
      <c r="AF42" s="66">
        <v>5</v>
      </c>
      <c r="AG42" s="67">
        <v>45</v>
      </c>
      <c r="AH42" s="67">
        <v>100</v>
      </c>
      <c r="AI42" s="213">
        <v>3</v>
      </c>
      <c r="AK42" s="102">
        <v>25</v>
      </c>
      <c r="AL42" s="103">
        <v>37</v>
      </c>
      <c r="AM42" s="104">
        <v>21</v>
      </c>
      <c r="AN42" s="105">
        <v>30</v>
      </c>
      <c r="AO42" s="106">
        <v>5</v>
      </c>
      <c r="AP42" s="107">
        <v>45</v>
      </c>
      <c r="AQ42" s="107">
        <v>5</v>
      </c>
      <c r="AR42" s="108">
        <v>100</v>
      </c>
      <c r="AS42" s="109">
        <v>500</v>
      </c>
      <c r="AT42" s="109">
        <v>25</v>
      </c>
      <c r="AU42" s="225">
        <v>5</v>
      </c>
      <c r="AV42" s="226">
        <v>15</v>
      </c>
      <c r="AX42" s="277">
        <f t="shared" si="15"/>
        <v>0</v>
      </c>
      <c r="AY42" s="63">
        <f t="shared" si="16"/>
        <v>0</v>
      </c>
      <c r="AZ42" s="278">
        <f t="shared" si="17"/>
        <v>0</v>
      </c>
      <c r="BA42" s="279">
        <f t="shared" si="18"/>
        <v>0</v>
      </c>
      <c r="BB42" s="65">
        <f t="shared" si="19"/>
        <v>250</v>
      </c>
      <c r="BC42" s="280">
        <f t="shared" si="20"/>
        <v>2</v>
      </c>
      <c r="BE42" s="316">
        <f t="shared" si="21"/>
        <v>0</v>
      </c>
      <c r="BF42" s="317">
        <f t="shared" si="22"/>
        <v>225</v>
      </c>
      <c r="BG42" s="318">
        <f t="shared" si="23"/>
        <v>0</v>
      </c>
      <c r="BH42" s="322">
        <f t="shared" si="24"/>
        <v>0</v>
      </c>
      <c r="BI42" s="323">
        <f t="shared" si="25"/>
        <v>-25</v>
      </c>
      <c r="BJ42" s="324">
        <f t="shared" si="26"/>
        <v>-2</v>
      </c>
    </row>
    <row r="43" spans="1:62" x14ac:dyDescent="0.25">
      <c r="A43" t="s">
        <v>135</v>
      </c>
      <c r="B43" s="55">
        <v>13</v>
      </c>
      <c r="C43" s="19" t="s">
        <v>68</v>
      </c>
      <c r="D43" t="s">
        <v>10</v>
      </c>
      <c r="E43" t="s">
        <v>76</v>
      </c>
      <c r="F43" t="s">
        <v>75</v>
      </c>
      <c r="G43" s="19" t="s">
        <v>75</v>
      </c>
      <c r="H43" s="26">
        <f t="shared" si="31"/>
        <v>25</v>
      </c>
      <c r="I43" s="29">
        <f t="shared" si="32"/>
        <v>20</v>
      </c>
      <c r="J43" s="32">
        <f t="shared" si="33"/>
        <v>25</v>
      </c>
      <c r="K43" s="35">
        <f t="shared" si="34"/>
        <v>25</v>
      </c>
      <c r="L43" s="26">
        <f t="shared" si="35"/>
        <v>-75</v>
      </c>
      <c r="M43" s="29">
        <f t="shared" si="36"/>
        <v>-75</v>
      </c>
      <c r="N43" s="32">
        <f t="shared" si="37"/>
        <v>50</v>
      </c>
      <c r="O43" s="35">
        <f t="shared" si="38"/>
        <v>50</v>
      </c>
      <c r="P43" s="235">
        <f t="shared" si="27"/>
        <v>0</v>
      </c>
      <c r="Q43" s="74">
        <f t="shared" si="28"/>
        <v>0</v>
      </c>
      <c r="R43" s="75">
        <f t="shared" si="29"/>
        <v>0</v>
      </c>
      <c r="S43" s="35">
        <f t="shared" si="30"/>
        <v>0</v>
      </c>
      <c r="T43" s="19"/>
      <c r="U43" s="164">
        <v>20</v>
      </c>
      <c r="V43" s="70">
        <v>300</v>
      </c>
      <c r="W43" s="71">
        <v>5</v>
      </c>
      <c r="X43" s="72">
        <v>45</v>
      </c>
      <c r="Y43" s="27">
        <v>225</v>
      </c>
      <c r="Z43" s="73">
        <v>5</v>
      </c>
      <c r="AA43" s="29">
        <v>40</v>
      </c>
      <c r="AB43" s="29">
        <v>225</v>
      </c>
      <c r="AC43" s="74">
        <v>5</v>
      </c>
      <c r="AD43" s="32">
        <v>45</v>
      </c>
      <c r="AE43" s="32">
        <v>350</v>
      </c>
      <c r="AF43" s="75">
        <v>5</v>
      </c>
      <c r="AG43" s="76">
        <v>45</v>
      </c>
      <c r="AH43" s="76">
        <v>350</v>
      </c>
      <c r="AI43" s="88">
        <v>5</v>
      </c>
      <c r="AK43" s="110">
        <v>25</v>
      </c>
      <c r="AL43" s="111">
        <v>31</v>
      </c>
      <c r="AM43" s="112">
        <v>28</v>
      </c>
      <c r="AN43" s="113">
        <v>36</v>
      </c>
      <c r="AO43" s="114">
        <v>5</v>
      </c>
      <c r="AP43" s="115">
        <v>45</v>
      </c>
      <c r="AQ43" s="115">
        <v>5</v>
      </c>
      <c r="AR43" s="116">
        <v>100</v>
      </c>
      <c r="AS43" s="117">
        <v>500</v>
      </c>
      <c r="AT43" s="117">
        <v>25</v>
      </c>
      <c r="AU43" s="222">
        <v>5</v>
      </c>
      <c r="AV43" s="223">
        <v>15</v>
      </c>
      <c r="AX43" s="28">
        <f t="shared" si="15"/>
        <v>5</v>
      </c>
      <c r="AY43" s="29">
        <f t="shared" si="16"/>
        <v>0</v>
      </c>
      <c r="AZ43" s="30">
        <f t="shared" si="17"/>
        <v>0</v>
      </c>
      <c r="BA43" s="31">
        <f t="shared" si="18"/>
        <v>0</v>
      </c>
      <c r="BB43" s="32">
        <f t="shared" si="19"/>
        <v>0</v>
      </c>
      <c r="BC43" s="33">
        <f t="shared" si="20"/>
        <v>0</v>
      </c>
      <c r="BE43" s="304">
        <f t="shared" si="21"/>
        <v>0</v>
      </c>
      <c r="BF43" s="305">
        <f t="shared" si="22"/>
        <v>125</v>
      </c>
      <c r="BG43" s="306">
        <f t="shared" si="23"/>
        <v>0</v>
      </c>
      <c r="BH43" s="292">
        <f t="shared" si="24"/>
        <v>5</v>
      </c>
      <c r="BI43" s="293">
        <f t="shared" si="25"/>
        <v>125</v>
      </c>
      <c r="BJ43" s="294">
        <f t="shared" si="26"/>
        <v>0</v>
      </c>
    </row>
    <row r="44" spans="1:62" x14ac:dyDescent="0.25">
      <c r="A44" t="s">
        <v>136</v>
      </c>
      <c r="B44" s="55">
        <v>13</v>
      </c>
      <c r="C44" s="19" t="s">
        <v>71</v>
      </c>
      <c r="D44" t="s">
        <v>7</v>
      </c>
      <c r="E44" t="s">
        <v>72</v>
      </c>
      <c r="F44" t="s">
        <v>73</v>
      </c>
      <c r="G44" s="19" t="s">
        <v>73</v>
      </c>
      <c r="H44" s="26">
        <f t="shared" si="31"/>
        <v>0</v>
      </c>
      <c r="I44" s="29">
        <f t="shared" si="32"/>
        <v>-15</v>
      </c>
      <c r="J44" s="32">
        <f t="shared" si="33"/>
        <v>20</v>
      </c>
      <c r="K44" s="35">
        <f t="shared" si="34"/>
        <v>-5</v>
      </c>
      <c r="L44" s="26">
        <f t="shared" si="35"/>
        <v>-125</v>
      </c>
      <c r="M44" s="29">
        <f t="shared" si="36"/>
        <v>-125</v>
      </c>
      <c r="N44" s="32">
        <f t="shared" si="37"/>
        <v>-150</v>
      </c>
      <c r="O44" s="35">
        <f t="shared" si="38"/>
        <v>-125</v>
      </c>
      <c r="P44" s="235">
        <f t="shared" si="27"/>
        <v>1</v>
      </c>
      <c r="Q44" s="74">
        <f t="shared" si="28"/>
        <v>1</v>
      </c>
      <c r="R44" s="75">
        <f t="shared" si="29"/>
        <v>0</v>
      </c>
      <c r="S44" s="35">
        <f t="shared" si="30"/>
        <v>1</v>
      </c>
      <c r="T44" s="19"/>
      <c r="U44" s="164">
        <v>25</v>
      </c>
      <c r="V44" s="70">
        <v>250</v>
      </c>
      <c r="W44" s="71">
        <v>3</v>
      </c>
      <c r="X44" s="72">
        <v>25</v>
      </c>
      <c r="Y44" s="27">
        <v>125</v>
      </c>
      <c r="Z44" s="73">
        <v>4</v>
      </c>
      <c r="AA44" s="29">
        <v>10</v>
      </c>
      <c r="AB44" s="29">
        <v>125</v>
      </c>
      <c r="AC44" s="74">
        <v>4</v>
      </c>
      <c r="AD44" s="32">
        <v>45</v>
      </c>
      <c r="AE44" s="32">
        <v>100</v>
      </c>
      <c r="AF44" s="75">
        <v>3</v>
      </c>
      <c r="AG44" s="76">
        <v>20</v>
      </c>
      <c r="AH44" s="76">
        <v>125</v>
      </c>
      <c r="AI44" s="88">
        <v>4</v>
      </c>
      <c r="AK44" s="110">
        <v>58</v>
      </c>
      <c r="AL44" s="118">
        <v>68</v>
      </c>
      <c r="AM44" s="112">
        <v>52</v>
      </c>
      <c r="AN44" s="119">
        <v>60</v>
      </c>
      <c r="AO44" s="114">
        <v>5</v>
      </c>
      <c r="AP44" s="115">
        <v>45</v>
      </c>
      <c r="AQ44" s="115">
        <v>5</v>
      </c>
      <c r="AR44" s="116">
        <v>100</v>
      </c>
      <c r="AS44" s="117">
        <v>500</v>
      </c>
      <c r="AT44" s="117">
        <v>25</v>
      </c>
      <c r="AU44" s="222">
        <v>25</v>
      </c>
      <c r="AV44" s="224">
        <v>40</v>
      </c>
      <c r="AX44" s="28">
        <f t="shared" si="15"/>
        <v>15</v>
      </c>
      <c r="AY44" s="29">
        <f t="shared" si="16"/>
        <v>0</v>
      </c>
      <c r="AZ44" s="30">
        <f t="shared" si="17"/>
        <v>0</v>
      </c>
      <c r="BA44" s="31">
        <f t="shared" si="18"/>
        <v>25</v>
      </c>
      <c r="BB44" s="32">
        <f t="shared" si="19"/>
        <v>-25</v>
      </c>
      <c r="BC44" s="33">
        <f t="shared" si="20"/>
        <v>-1</v>
      </c>
      <c r="BE44" s="304">
        <f t="shared" si="21"/>
        <v>20</v>
      </c>
      <c r="BF44" s="305">
        <f t="shared" si="22"/>
        <v>-25</v>
      </c>
      <c r="BG44" s="306">
        <f t="shared" si="23"/>
        <v>-1</v>
      </c>
      <c r="BH44" s="292">
        <f t="shared" si="24"/>
        <v>10</v>
      </c>
      <c r="BI44" s="293">
        <f t="shared" si="25"/>
        <v>0</v>
      </c>
      <c r="BJ44" s="294">
        <f t="shared" si="26"/>
        <v>0</v>
      </c>
    </row>
    <row r="45" spans="1:62" x14ac:dyDescent="0.25">
      <c r="A45" t="s">
        <v>137</v>
      </c>
      <c r="B45" s="55">
        <v>13</v>
      </c>
      <c r="C45" s="19" t="s">
        <v>71</v>
      </c>
      <c r="D45" t="s">
        <v>10</v>
      </c>
      <c r="E45" t="s">
        <v>72</v>
      </c>
      <c r="F45" t="s">
        <v>73</v>
      </c>
      <c r="G45" s="19" t="s">
        <v>73</v>
      </c>
      <c r="H45" s="26">
        <f t="shared" si="31"/>
        <v>5</v>
      </c>
      <c r="I45" s="29">
        <f t="shared" si="32"/>
        <v>-20</v>
      </c>
      <c r="J45" s="32">
        <f t="shared" si="33"/>
        <v>20</v>
      </c>
      <c r="K45" s="35">
        <f t="shared" si="34"/>
        <v>-15</v>
      </c>
      <c r="L45" s="26">
        <f t="shared" si="35"/>
        <v>-100</v>
      </c>
      <c r="M45" s="29">
        <f t="shared" si="36"/>
        <v>-125</v>
      </c>
      <c r="N45" s="32">
        <f t="shared" si="37"/>
        <v>-150</v>
      </c>
      <c r="O45" s="35">
        <f t="shared" si="38"/>
        <v>-125</v>
      </c>
      <c r="P45" s="235">
        <f t="shared" si="27"/>
        <v>0</v>
      </c>
      <c r="Q45" s="74">
        <f t="shared" si="28"/>
        <v>0</v>
      </c>
      <c r="R45" s="75">
        <f t="shared" si="29"/>
        <v>0</v>
      </c>
      <c r="S45" s="35">
        <f t="shared" si="30"/>
        <v>0</v>
      </c>
      <c r="T45" s="19"/>
      <c r="U45" s="164">
        <v>25</v>
      </c>
      <c r="V45" s="70">
        <v>250</v>
      </c>
      <c r="W45" s="71">
        <v>3</v>
      </c>
      <c r="X45" s="72">
        <v>30</v>
      </c>
      <c r="Y45" s="27">
        <v>150</v>
      </c>
      <c r="Z45" s="73">
        <v>3</v>
      </c>
      <c r="AA45" s="29">
        <v>5</v>
      </c>
      <c r="AB45" s="29">
        <v>125</v>
      </c>
      <c r="AC45" s="74">
        <v>3</v>
      </c>
      <c r="AD45" s="32">
        <v>45</v>
      </c>
      <c r="AE45" s="32">
        <v>100</v>
      </c>
      <c r="AF45" s="75">
        <v>3</v>
      </c>
      <c r="AG45" s="76">
        <v>10</v>
      </c>
      <c r="AH45" s="76">
        <v>125</v>
      </c>
      <c r="AI45" s="88">
        <v>3</v>
      </c>
      <c r="AK45" s="110">
        <v>55</v>
      </c>
      <c r="AL45" s="118">
        <v>70</v>
      </c>
      <c r="AM45" s="112">
        <v>40</v>
      </c>
      <c r="AN45" s="119">
        <v>56</v>
      </c>
      <c r="AO45" s="114">
        <v>5</v>
      </c>
      <c r="AP45" s="115">
        <v>45</v>
      </c>
      <c r="AQ45" s="115">
        <v>5</v>
      </c>
      <c r="AR45" s="116">
        <v>100</v>
      </c>
      <c r="AS45" s="117">
        <v>500</v>
      </c>
      <c r="AT45" s="117">
        <v>25</v>
      </c>
      <c r="AU45" s="222">
        <v>25</v>
      </c>
      <c r="AV45" s="224">
        <v>40</v>
      </c>
      <c r="AX45" s="28">
        <f t="shared" si="15"/>
        <v>25</v>
      </c>
      <c r="AY45" s="29">
        <f t="shared" si="16"/>
        <v>25</v>
      </c>
      <c r="AZ45" s="30">
        <f t="shared" si="17"/>
        <v>0</v>
      </c>
      <c r="BA45" s="31">
        <f t="shared" si="18"/>
        <v>35</v>
      </c>
      <c r="BB45" s="32">
        <f t="shared" si="19"/>
        <v>-25</v>
      </c>
      <c r="BC45" s="33">
        <f t="shared" si="20"/>
        <v>0</v>
      </c>
      <c r="BE45" s="304">
        <f t="shared" si="21"/>
        <v>15</v>
      </c>
      <c r="BF45" s="305">
        <f t="shared" si="22"/>
        <v>-50</v>
      </c>
      <c r="BG45" s="306">
        <f t="shared" si="23"/>
        <v>0</v>
      </c>
      <c r="BH45" s="292">
        <f t="shared" si="24"/>
        <v>5</v>
      </c>
      <c r="BI45" s="293">
        <f t="shared" si="25"/>
        <v>0</v>
      </c>
      <c r="BJ45" s="294">
        <f t="shared" si="26"/>
        <v>0</v>
      </c>
    </row>
    <row r="46" spans="1:62" x14ac:dyDescent="0.25">
      <c r="A46" s="193" t="s">
        <v>138</v>
      </c>
      <c r="B46" s="194">
        <v>14</v>
      </c>
      <c r="C46" s="195" t="s">
        <v>68</v>
      </c>
      <c r="D46" s="193" t="s">
        <v>7</v>
      </c>
      <c r="E46" s="193" t="s">
        <v>69</v>
      </c>
      <c r="F46" t="s">
        <v>70</v>
      </c>
      <c r="G46" s="19" t="s">
        <v>70</v>
      </c>
      <c r="H46" s="232">
        <f t="shared" si="31"/>
        <v>30</v>
      </c>
      <c r="I46" s="63">
        <f t="shared" si="32"/>
        <v>30</v>
      </c>
      <c r="J46" s="65">
        <f t="shared" si="33"/>
        <v>30</v>
      </c>
      <c r="K46" s="233">
        <f t="shared" si="34"/>
        <v>30</v>
      </c>
      <c r="L46" s="232">
        <f t="shared" si="35"/>
        <v>-175</v>
      </c>
      <c r="M46" s="63">
        <f t="shared" si="36"/>
        <v>-175</v>
      </c>
      <c r="N46" s="65">
        <f t="shared" si="37"/>
        <v>-200</v>
      </c>
      <c r="O46" s="233">
        <f t="shared" si="38"/>
        <v>-175</v>
      </c>
      <c r="P46" s="236">
        <f t="shared" si="27"/>
        <v>0</v>
      </c>
      <c r="Q46" s="64">
        <f t="shared" si="28"/>
        <v>0</v>
      </c>
      <c r="R46" s="66">
        <f t="shared" si="29"/>
        <v>0</v>
      </c>
      <c r="S46" s="233">
        <f t="shared" si="30"/>
        <v>0</v>
      </c>
      <c r="T46" s="19"/>
      <c r="U46" s="212">
        <v>15</v>
      </c>
      <c r="V46" s="58">
        <v>300</v>
      </c>
      <c r="W46" s="59">
        <v>4</v>
      </c>
      <c r="X46" s="60">
        <v>45</v>
      </c>
      <c r="Y46" s="61">
        <v>125</v>
      </c>
      <c r="Z46" s="62">
        <v>4</v>
      </c>
      <c r="AA46" s="63">
        <v>45</v>
      </c>
      <c r="AB46" s="63">
        <v>125</v>
      </c>
      <c r="AC46" s="64">
        <v>4</v>
      </c>
      <c r="AD46" s="65">
        <v>45</v>
      </c>
      <c r="AE46" s="65">
        <v>100</v>
      </c>
      <c r="AF46" s="66">
        <v>4</v>
      </c>
      <c r="AG46" s="67">
        <v>45</v>
      </c>
      <c r="AH46" s="67">
        <v>125</v>
      </c>
      <c r="AI46" s="213">
        <v>4</v>
      </c>
      <c r="AK46" s="102">
        <v>30</v>
      </c>
      <c r="AL46" s="103">
        <v>35</v>
      </c>
      <c r="AM46" s="104">
        <v>24</v>
      </c>
      <c r="AN46" s="105">
        <v>31</v>
      </c>
      <c r="AO46" s="106">
        <v>5</v>
      </c>
      <c r="AP46" s="107">
        <v>45</v>
      </c>
      <c r="AQ46" s="107">
        <v>5</v>
      </c>
      <c r="AR46" s="108">
        <v>100</v>
      </c>
      <c r="AS46" s="109">
        <v>500</v>
      </c>
      <c r="AT46" s="109">
        <v>25</v>
      </c>
      <c r="AU46" s="225">
        <v>5</v>
      </c>
      <c r="AV46" s="226">
        <v>15</v>
      </c>
      <c r="AX46" s="277">
        <f t="shared" si="15"/>
        <v>0</v>
      </c>
      <c r="AY46" s="63">
        <f t="shared" si="16"/>
        <v>0</v>
      </c>
      <c r="AZ46" s="278">
        <f t="shared" si="17"/>
        <v>0</v>
      </c>
      <c r="BA46" s="279">
        <f t="shared" si="18"/>
        <v>0</v>
      </c>
      <c r="BB46" s="65">
        <f t="shared" si="19"/>
        <v>-25</v>
      </c>
      <c r="BC46" s="280">
        <f t="shared" si="20"/>
        <v>0</v>
      </c>
      <c r="BE46" s="316">
        <f t="shared" si="21"/>
        <v>0</v>
      </c>
      <c r="BF46" s="317">
        <f t="shared" si="22"/>
        <v>-25</v>
      </c>
      <c r="BG46" s="318">
        <f t="shared" si="23"/>
        <v>0</v>
      </c>
      <c r="BH46" s="322">
        <f t="shared" si="24"/>
        <v>0</v>
      </c>
      <c r="BI46" s="323">
        <f t="shared" si="25"/>
        <v>0</v>
      </c>
      <c r="BJ46" s="324">
        <f t="shared" si="26"/>
        <v>0</v>
      </c>
    </row>
    <row r="47" spans="1:62" x14ac:dyDescent="0.25">
      <c r="A47" t="s">
        <v>139</v>
      </c>
      <c r="B47" s="55">
        <v>14</v>
      </c>
      <c r="C47" s="19" t="s">
        <v>68</v>
      </c>
      <c r="D47" t="s">
        <v>10</v>
      </c>
      <c r="E47" t="s">
        <v>80</v>
      </c>
      <c r="F47" t="s">
        <v>70</v>
      </c>
      <c r="G47" s="19" t="s">
        <v>70</v>
      </c>
      <c r="H47" s="26">
        <f t="shared" si="31"/>
        <v>25</v>
      </c>
      <c r="I47" s="29">
        <f t="shared" si="32"/>
        <v>25</v>
      </c>
      <c r="J47" s="32">
        <f t="shared" si="33"/>
        <v>25</v>
      </c>
      <c r="K47" s="35">
        <f t="shared" si="34"/>
        <v>25</v>
      </c>
      <c r="L47" s="26">
        <f t="shared" si="35"/>
        <v>-175</v>
      </c>
      <c r="M47" s="29">
        <f t="shared" si="36"/>
        <v>-25</v>
      </c>
      <c r="N47" s="32">
        <f t="shared" si="37"/>
        <v>-200</v>
      </c>
      <c r="O47" s="35">
        <f t="shared" si="38"/>
        <v>-25</v>
      </c>
      <c r="P47" s="235">
        <f t="shared" si="27"/>
        <v>1</v>
      </c>
      <c r="Q47" s="74">
        <f t="shared" si="28"/>
        <v>0</v>
      </c>
      <c r="R47" s="75">
        <f t="shared" si="29"/>
        <v>1</v>
      </c>
      <c r="S47" s="35">
        <f t="shared" si="30"/>
        <v>0</v>
      </c>
      <c r="T47" s="19"/>
      <c r="U47" s="164">
        <v>20</v>
      </c>
      <c r="V47" s="70">
        <v>300</v>
      </c>
      <c r="W47" s="71">
        <v>4</v>
      </c>
      <c r="X47" s="72">
        <v>45</v>
      </c>
      <c r="Y47" s="27">
        <v>125</v>
      </c>
      <c r="Z47" s="73">
        <v>5</v>
      </c>
      <c r="AA47" s="29">
        <v>45</v>
      </c>
      <c r="AB47" s="29">
        <v>275</v>
      </c>
      <c r="AC47" s="74">
        <v>4</v>
      </c>
      <c r="AD47" s="32">
        <v>45</v>
      </c>
      <c r="AE47" s="32">
        <v>100</v>
      </c>
      <c r="AF47" s="75">
        <v>5</v>
      </c>
      <c r="AG47" s="76">
        <v>45</v>
      </c>
      <c r="AH47" s="76">
        <v>275</v>
      </c>
      <c r="AI47" s="88">
        <v>4</v>
      </c>
      <c r="AK47" s="110">
        <v>22</v>
      </c>
      <c r="AL47" s="111">
        <v>33</v>
      </c>
      <c r="AM47" s="112">
        <v>13</v>
      </c>
      <c r="AN47" s="113">
        <v>26</v>
      </c>
      <c r="AO47" s="114">
        <v>5</v>
      </c>
      <c r="AP47" s="210">
        <v>45</v>
      </c>
      <c r="AQ47" s="210">
        <v>5</v>
      </c>
      <c r="AR47" s="116">
        <v>100</v>
      </c>
      <c r="AS47" s="211">
        <v>500</v>
      </c>
      <c r="AT47" s="211">
        <v>25</v>
      </c>
      <c r="AU47" s="222">
        <v>3</v>
      </c>
      <c r="AV47" s="223">
        <v>12</v>
      </c>
      <c r="AX47" s="28">
        <f t="shared" si="15"/>
        <v>0</v>
      </c>
      <c r="AY47" s="29">
        <f t="shared" si="16"/>
        <v>-150</v>
      </c>
      <c r="AZ47" s="30">
        <f t="shared" si="17"/>
        <v>1</v>
      </c>
      <c r="BA47" s="31">
        <f t="shared" si="18"/>
        <v>0</v>
      </c>
      <c r="BB47" s="32">
        <f t="shared" si="19"/>
        <v>-175</v>
      </c>
      <c r="BC47" s="33">
        <f t="shared" si="20"/>
        <v>1</v>
      </c>
      <c r="BE47" s="304">
        <f t="shared" si="21"/>
        <v>0</v>
      </c>
      <c r="BF47" s="305">
        <f t="shared" si="22"/>
        <v>-25</v>
      </c>
      <c r="BG47" s="306">
        <f t="shared" si="23"/>
        <v>0</v>
      </c>
      <c r="BH47" s="292">
        <f t="shared" si="24"/>
        <v>0</v>
      </c>
      <c r="BI47" s="293">
        <f t="shared" si="25"/>
        <v>0</v>
      </c>
      <c r="BJ47" s="294">
        <f t="shared" si="26"/>
        <v>0</v>
      </c>
    </row>
    <row r="48" spans="1:62" x14ac:dyDescent="0.25">
      <c r="A48" t="s">
        <v>140</v>
      </c>
      <c r="B48" s="55">
        <v>14</v>
      </c>
      <c r="C48" s="19" t="s">
        <v>71</v>
      </c>
      <c r="D48" t="s">
        <v>7</v>
      </c>
      <c r="E48" t="s">
        <v>77</v>
      </c>
      <c r="F48" t="s">
        <v>78</v>
      </c>
      <c r="G48" s="19" t="s">
        <v>78</v>
      </c>
      <c r="H48" s="26">
        <f t="shared" si="31"/>
        <v>20</v>
      </c>
      <c r="I48" s="29">
        <f t="shared" si="32"/>
        <v>-15</v>
      </c>
      <c r="J48" s="32">
        <f t="shared" si="33"/>
        <v>20</v>
      </c>
      <c r="K48" s="35">
        <f t="shared" si="34"/>
        <v>25</v>
      </c>
      <c r="L48" s="26">
        <f t="shared" si="35"/>
        <v>-150</v>
      </c>
      <c r="M48" s="29">
        <f t="shared" si="36"/>
        <v>-150</v>
      </c>
      <c r="N48" s="32">
        <f t="shared" si="37"/>
        <v>-150</v>
      </c>
      <c r="O48" s="35">
        <f t="shared" si="38"/>
        <v>-125</v>
      </c>
      <c r="P48" s="235">
        <f t="shared" si="27"/>
        <v>0</v>
      </c>
      <c r="Q48" s="74">
        <f t="shared" si="28"/>
        <v>0</v>
      </c>
      <c r="R48" s="75">
        <f t="shared" si="29"/>
        <v>0</v>
      </c>
      <c r="S48" s="35">
        <f t="shared" si="30"/>
        <v>1</v>
      </c>
      <c r="T48" s="19"/>
      <c r="U48" s="164">
        <v>20</v>
      </c>
      <c r="V48" s="70">
        <v>250</v>
      </c>
      <c r="W48" s="71">
        <v>3</v>
      </c>
      <c r="X48" s="72">
        <v>40</v>
      </c>
      <c r="Y48" s="27">
        <v>100</v>
      </c>
      <c r="Z48" s="73">
        <v>3</v>
      </c>
      <c r="AA48" s="29">
        <v>5</v>
      </c>
      <c r="AB48" s="29">
        <v>100</v>
      </c>
      <c r="AC48" s="74">
        <v>3</v>
      </c>
      <c r="AD48" s="32">
        <v>40</v>
      </c>
      <c r="AE48" s="32">
        <v>100</v>
      </c>
      <c r="AF48" s="75">
        <v>3</v>
      </c>
      <c r="AG48" s="76">
        <v>45</v>
      </c>
      <c r="AH48" s="76">
        <v>125</v>
      </c>
      <c r="AI48" s="88">
        <v>4</v>
      </c>
      <c r="AK48" s="110">
        <v>53</v>
      </c>
      <c r="AL48" s="111">
        <v>63</v>
      </c>
      <c r="AM48" s="112">
        <v>44</v>
      </c>
      <c r="AN48" s="113">
        <v>54</v>
      </c>
      <c r="AO48" s="114">
        <v>5</v>
      </c>
      <c r="AP48" s="210">
        <v>45</v>
      </c>
      <c r="AQ48" s="210">
        <v>5</v>
      </c>
      <c r="AR48" s="116">
        <v>100</v>
      </c>
      <c r="AS48" s="211">
        <v>500</v>
      </c>
      <c r="AT48" s="211">
        <v>25</v>
      </c>
      <c r="AU48" s="222">
        <v>20</v>
      </c>
      <c r="AV48" s="223">
        <v>40</v>
      </c>
      <c r="AX48" s="28">
        <f t="shared" si="15"/>
        <v>35</v>
      </c>
      <c r="AY48" s="29">
        <f t="shared" si="16"/>
        <v>0</v>
      </c>
      <c r="AZ48" s="30">
        <f t="shared" si="17"/>
        <v>0</v>
      </c>
      <c r="BA48" s="31">
        <f t="shared" si="18"/>
        <v>-5</v>
      </c>
      <c r="BB48" s="32">
        <f t="shared" si="19"/>
        <v>-25</v>
      </c>
      <c r="BC48" s="33">
        <f t="shared" si="20"/>
        <v>-1</v>
      </c>
      <c r="BE48" s="304">
        <f t="shared" si="21"/>
        <v>0</v>
      </c>
      <c r="BF48" s="305">
        <f t="shared" si="22"/>
        <v>0</v>
      </c>
      <c r="BG48" s="306">
        <f t="shared" si="23"/>
        <v>0</v>
      </c>
      <c r="BH48" s="292">
        <f t="shared" si="24"/>
        <v>40</v>
      </c>
      <c r="BI48" s="293">
        <f t="shared" si="25"/>
        <v>25</v>
      </c>
      <c r="BJ48" s="294">
        <f t="shared" si="26"/>
        <v>1</v>
      </c>
    </row>
    <row r="49" spans="1:62" x14ac:dyDescent="0.25">
      <c r="A49" s="193" t="s">
        <v>141</v>
      </c>
      <c r="B49" s="194">
        <v>15</v>
      </c>
      <c r="C49" s="195" t="s">
        <v>68</v>
      </c>
      <c r="D49" s="193" t="s">
        <v>7</v>
      </c>
      <c r="E49" s="193" t="s">
        <v>74</v>
      </c>
      <c r="F49" t="s">
        <v>75</v>
      </c>
      <c r="G49" s="19" t="s">
        <v>75</v>
      </c>
      <c r="H49" s="232">
        <f t="shared" si="31"/>
        <v>25</v>
      </c>
      <c r="I49" s="63">
        <f t="shared" si="32"/>
        <v>20</v>
      </c>
      <c r="J49" s="65">
        <f t="shared" si="33"/>
        <v>25</v>
      </c>
      <c r="K49" s="233">
        <f t="shared" si="34"/>
        <v>25</v>
      </c>
      <c r="L49" s="232">
        <f t="shared" si="35"/>
        <v>0</v>
      </c>
      <c r="M49" s="63">
        <f t="shared" si="36"/>
        <v>-25</v>
      </c>
      <c r="N49" s="65">
        <f t="shared" si="37"/>
        <v>-75</v>
      </c>
      <c r="O49" s="233">
        <f t="shared" si="38"/>
        <v>-75</v>
      </c>
      <c r="P49" s="236">
        <f t="shared" si="27"/>
        <v>-1</v>
      </c>
      <c r="Q49" s="64">
        <f t="shared" si="28"/>
        <v>-1</v>
      </c>
      <c r="R49" s="66">
        <f t="shared" si="29"/>
        <v>0</v>
      </c>
      <c r="S49" s="233">
        <f t="shared" si="30"/>
        <v>0</v>
      </c>
      <c r="T49" s="19"/>
      <c r="U49" s="212">
        <v>20</v>
      </c>
      <c r="V49" s="58">
        <v>200</v>
      </c>
      <c r="W49" s="59">
        <v>5</v>
      </c>
      <c r="X49" s="60">
        <v>45</v>
      </c>
      <c r="Y49" s="61">
        <v>200</v>
      </c>
      <c r="Z49" s="62">
        <v>4</v>
      </c>
      <c r="AA49" s="63">
        <v>40</v>
      </c>
      <c r="AB49" s="63">
        <v>175</v>
      </c>
      <c r="AC49" s="64">
        <v>4</v>
      </c>
      <c r="AD49" s="65">
        <v>45</v>
      </c>
      <c r="AE49" s="65">
        <v>125</v>
      </c>
      <c r="AF49" s="66">
        <v>5</v>
      </c>
      <c r="AG49" s="67">
        <v>45</v>
      </c>
      <c r="AH49" s="67">
        <v>125</v>
      </c>
      <c r="AI49" s="213">
        <v>5</v>
      </c>
      <c r="AK49" s="102">
        <v>30</v>
      </c>
      <c r="AL49" s="103">
        <v>37</v>
      </c>
      <c r="AM49" s="104">
        <v>26</v>
      </c>
      <c r="AN49" s="105">
        <v>33</v>
      </c>
      <c r="AO49" s="106">
        <v>5</v>
      </c>
      <c r="AP49" s="107">
        <v>45</v>
      </c>
      <c r="AQ49" s="107">
        <v>5</v>
      </c>
      <c r="AR49" s="108">
        <v>100</v>
      </c>
      <c r="AS49" s="109">
        <v>500</v>
      </c>
      <c r="AT49" s="109">
        <v>25</v>
      </c>
      <c r="AU49" s="225">
        <v>5</v>
      </c>
      <c r="AV49" s="226">
        <v>20</v>
      </c>
      <c r="AX49" s="277">
        <f t="shared" si="15"/>
        <v>5</v>
      </c>
      <c r="AY49" s="63">
        <f t="shared" si="16"/>
        <v>25</v>
      </c>
      <c r="AZ49" s="278">
        <f t="shared" si="17"/>
        <v>0</v>
      </c>
      <c r="BA49" s="279">
        <f t="shared" si="18"/>
        <v>0</v>
      </c>
      <c r="BB49" s="65">
        <f t="shared" si="19"/>
        <v>0</v>
      </c>
      <c r="BC49" s="280">
        <f t="shared" si="20"/>
        <v>0</v>
      </c>
      <c r="BE49" s="316">
        <f t="shared" si="21"/>
        <v>0</v>
      </c>
      <c r="BF49" s="317">
        <f t="shared" si="22"/>
        <v>-75</v>
      </c>
      <c r="BG49" s="318">
        <f t="shared" si="23"/>
        <v>1</v>
      </c>
      <c r="BH49" s="322">
        <f t="shared" si="24"/>
        <v>5</v>
      </c>
      <c r="BI49" s="323">
        <f t="shared" si="25"/>
        <v>-50</v>
      </c>
      <c r="BJ49" s="324">
        <f t="shared" si="26"/>
        <v>1</v>
      </c>
    </row>
    <row r="50" spans="1:62" x14ac:dyDescent="0.25">
      <c r="A50" t="s">
        <v>142</v>
      </c>
      <c r="B50" s="55">
        <v>15</v>
      </c>
      <c r="C50" s="19" t="s">
        <v>68</v>
      </c>
      <c r="D50" t="s">
        <v>10</v>
      </c>
      <c r="E50" t="s">
        <v>76</v>
      </c>
      <c r="F50" t="s">
        <v>75</v>
      </c>
      <c r="G50" s="19" t="s">
        <v>75</v>
      </c>
      <c r="H50" s="26">
        <f t="shared" si="31"/>
        <v>25</v>
      </c>
      <c r="I50" s="29">
        <f t="shared" si="32"/>
        <v>10</v>
      </c>
      <c r="J50" s="32">
        <f t="shared" si="33"/>
        <v>25</v>
      </c>
      <c r="K50" s="35">
        <f t="shared" si="34"/>
        <v>0</v>
      </c>
      <c r="L50" s="26">
        <f t="shared" si="35"/>
        <v>-175</v>
      </c>
      <c r="M50" s="29">
        <f t="shared" si="36"/>
        <v>-75</v>
      </c>
      <c r="N50" s="32">
        <f t="shared" si="37"/>
        <v>0</v>
      </c>
      <c r="O50" s="35">
        <f t="shared" si="38"/>
        <v>-50</v>
      </c>
      <c r="P50" s="235">
        <f t="shared" si="27"/>
        <v>-1</v>
      </c>
      <c r="Q50" s="74">
        <f t="shared" si="28"/>
        <v>0</v>
      </c>
      <c r="R50" s="75">
        <f t="shared" si="29"/>
        <v>0</v>
      </c>
      <c r="S50" s="35">
        <f t="shared" si="30"/>
        <v>0</v>
      </c>
      <c r="T50" s="19"/>
      <c r="U50" s="164">
        <v>20</v>
      </c>
      <c r="V50" s="70">
        <v>300</v>
      </c>
      <c r="W50" s="71">
        <v>5</v>
      </c>
      <c r="X50" s="72">
        <v>45</v>
      </c>
      <c r="Y50" s="27">
        <v>125</v>
      </c>
      <c r="Z50" s="73">
        <v>4</v>
      </c>
      <c r="AA50" s="29">
        <v>30</v>
      </c>
      <c r="AB50" s="29">
        <v>225</v>
      </c>
      <c r="AC50" s="74">
        <v>5</v>
      </c>
      <c r="AD50" s="32">
        <v>45</v>
      </c>
      <c r="AE50" s="32">
        <v>300</v>
      </c>
      <c r="AF50" s="75">
        <v>5</v>
      </c>
      <c r="AG50" s="76">
        <v>20</v>
      </c>
      <c r="AH50" s="76">
        <v>250</v>
      </c>
      <c r="AI50" s="88">
        <v>5</v>
      </c>
      <c r="AK50" s="110">
        <v>27</v>
      </c>
      <c r="AL50" s="111">
        <v>36</v>
      </c>
      <c r="AM50" s="112">
        <v>30</v>
      </c>
      <c r="AN50" s="113">
        <v>45</v>
      </c>
      <c r="AO50" s="114">
        <v>5</v>
      </c>
      <c r="AP50" s="210">
        <v>45</v>
      </c>
      <c r="AQ50" s="210">
        <v>5</v>
      </c>
      <c r="AR50" s="116">
        <v>100</v>
      </c>
      <c r="AS50" s="211">
        <v>500</v>
      </c>
      <c r="AT50" s="211">
        <v>25</v>
      </c>
      <c r="AU50" s="222">
        <v>5</v>
      </c>
      <c r="AV50" s="223">
        <v>15</v>
      </c>
      <c r="AX50" s="28">
        <f t="shared" si="15"/>
        <v>15</v>
      </c>
      <c r="AY50" s="29">
        <f t="shared" si="16"/>
        <v>-100</v>
      </c>
      <c r="AZ50" s="30">
        <f t="shared" si="17"/>
        <v>-1</v>
      </c>
      <c r="BA50" s="31">
        <f t="shared" si="18"/>
        <v>25</v>
      </c>
      <c r="BB50" s="32">
        <f t="shared" si="19"/>
        <v>50</v>
      </c>
      <c r="BC50" s="33">
        <f t="shared" si="20"/>
        <v>0</v>
      </c>
      <c r="BE50" s="304">
        <f t="shared" si="21"/>
        <v>0</v>
      </c>
      <c r="BF50" s="305">
        <f t="shared" si="22"/>
        <v>175</v>
      </c>
      <c r="BG50" s="306">
        <f t="shared" si="23"/>
        <v>1</v>
      </c>
      <c r="BH50" s="292">
        <f t="shared" si="24"/>
        <v>-10</v>
      </c>
      <c r="BI50" s="293">
        <f t="shared" si="25"/>
        <v>25</v>
      </c>
      <c r="BJ50" s="294">
        <f t="shared" si="26"/>
        <v>0</v>
      </c>
    </row>
    <row r="51" spans="1:62" x14ac:dyDescent="0.25">
      <c r="A51" t="s">
        <v>143</v>
      </c>
      <c r="B51" s="55">
        <v>15</v>
      </c>
      <c r="C51" s="19" t="s">
        <v>71</v>
      </c>
      <c r="D51" t="s">
        <v>7</v>
      </c>
      <c r="E51" t="s">
        <v>74</v>
      </c>
      <c r="F51" t="s">
        <v>75</v>
      </c>
      <c r="G51" s="19" t="s">
        <v>75</v>
      </c>
      <c r="H51" s="26">
        <f t="shared" si="31"/>
        <v>-5</v>
      </c>
      <c r="I51" s="29">
        <f t="shared" si="32"/>
        <v>-20</v>
      </c>
      <c r="J51" s="32">
        <f t="shared" si="33"/>
        <v>-10</v>
      </c>
      <c r="K51" s="35">
        <f t="shared" si="34"/>
        <v>-10</v>
      </c>
      <c r="L51" s="26">
        <f t="shared" si="35"/>
        <v>-100</v>
      </c>
      <c r="M51" s="29">
        <f t="shared" si="36"/>
        <v>-25</v>
      </c>
      <c r="N51" s="32">
        <f t="shared" si="37"/>
        <v>-100</v>
      </c>
      <c r="O51" s="35">
        <f t="shared" si="38"/>
        <v>-100</v>
      </c>
      <c r="P51" s="235">
        <f t="shared" si="27"/>
        <v>-1</v>
      </c>
      <c r="Q51" s="74">
        <f t="shared" si="28"/>
        <v>-1</v>
      </c>
      <c r="R51" s="75">
        <f t="shared" si="29"/>
        <v>0</v>
      </c>
      <c r="S51" s="35">
        <f t="shared" si="30"/>
        <v>0</v>
      </c>
      <c r="T51" s="19"/>
      <c r="U51" s="164">
        <v>25</v>
      </c>
      <c r="V51" s="70">
        <v>200</v>
      </c>
      <c r="W51" s="71">
        <v>4</v>
      </c>
      <c r="X51" s="72">
        <v>20</v>
      </c>
      <c r="Y51" s="27">
        <v>100</v>
      </c>
      <c r="Z51" s="73">
        <v>3</v>
      </c>
      <c r="AA51" s="29">
        <v>5</v>
      </c>
      <c r="AB51" s="29">
        <v>175</v>
      </c>
      <c r="AC51" s="74">
        <v>3</v>
      </c>
      <c r="AD51" s="32">
        <v>15</v>
      </c>
      <c r="AE51" s="32">
        <v>100</v>
      </c>
      <c r="AF51" s="75">
        <v>4</v>
      </c>
      <c r="AG51" s="76">
        <v>15</v>
      </c>
      <c r="AH51" s="76">
        <v>100</v>
      </c>
      <c r="AI51" s="88">
        <v>4</v>
      </c>
      <c r="AK51" s="110">
        <v>50</v>
      </c>
      <c r="AL51" s="111">
        <v>75</v>
      </c>
      <c r="AM51" s="112">
        <v>65</v>
      </c>
      <c r="AN51" s="113">
        <v>95</v>
      </c>
      <c r="AO51" s="114">
        <v>5</v>
      </c>
      <c r="AP51" s="210">
        <v>45</v>
      </c>
      <c r="AQ51" s="210">
        <v>5</v>
      </c>
      <c r="AR51" s="116">
        <v>100</v>
      </c>
      <c r="AS51" s="211">
        <v>500</v>
      </c>
      <c r="AT51" s="211">
        <v>25</v>
      </c>
      <c r="AU51" s="222">
        <v>10</v>
      </c>
      <c r="AV51" s="223">
        <v>30</v>
      </c>
      <c r="AX51" s="28">
        <f t="shared" si="15"/>
        <v>15</v>
      </c>
      <c r="AY51" s="29">
        <f t="shared" si="16"/>
        <v>-75</v>
      </c>
      <c r="AZ51" s="30">
        <f t="shared" si="17"/>
        <v>0</v>
      </c>
      <c r="BA51" s="31">
        <f t="shared" si="18"/>
        <v>0</v>
      </c>
      <c r="BB51" s="32">
        <f t="shared" si="19"/>
        <v>0</v>
      </c>
      <c r="BC51" s="33">
        <f t="shared" si="20"/>
        <v>0</v>
      </c>
      <c r="BE51" s="304">
        <f t="shared" si="21"/>
        <v>-5</v>
      </c>
      <c r="BF51" s="305">
        <f t="shared" si="22"/>
        <v>0</v>
      </c>
      <c r="BG51" s="306">
        <f t="shared" si="23"/>
        <v>1</v>
      </c>
      <c r="BH51" s="292">
        <f t="shared" si="24"/>
        <v>10</v>
      </c>
      <c r="BI51" s="293">
        <f t="shared" si="25"/>
        <v>-75</v>
      </c>
      <c r="BJ51" s="294">
        <f t="shared" si="26"/>
        <v>1</v>
      </c>
    </row>
    <row r="52" spans="1:62" x14ac:dyDescent="0.25">
      <c r="A52" t="s">
        <v>144</v>
      </c>
      <c r="B52" s="55">
        <v>15</v>
      </c>
      <c r="C52" s="19" t="s">
        <v>71</v>
      </c>
      <c r="D52" t="s">
        <v>10</v>
      </c>
      <c r="E52" t="s">
        <v>76</v>
      </c>
      <c r="F52" t="s">
        <v>75</v>
      </c>
      <c r="G52" s="19" t="s">
        <v>75</v>
      </c>
      <c r="H52" s="26">
        <f t="shared" si="31"/>
        <v>15</v>
      </c>
      <c r="I52" s="29">
        <f t="shared" si="32"/>
        <v>-15</v>
      </c>
      <c r="J52" s="32">
        <f t="shared" si="33"/>
        <v>20</v>
      </c>
      <c r="K52" s="35">
        <f t="shared" si="34"/>
        <v>-5</v>
      </c>
      <c r="L52" s="26">
        <f t="shared" si="35"/>
        <v>-100</v>
      </c>
      <c r="M52" s="29">
        <f t="shared" si="36"/>
        <v>300</v>
      </c>
      <c r="N52" s="32">
        <f t="shared" si="37"/>
        <v>-100</v>
      </c>
      <c r="O52" s="35">
        <f t="shared" si="38"/>
        <v>300</v>
      </c>
      <c r="P52" s="235">
        <f t="shared" si="27"/>
        <v>1</v>
      </c>
      <c r="Q52" s="74">
        <f t="shared" si="28"/>
        <v>1</v>
      </c>
      <c r="R52" s="75">
        <f t="shared" si="29"/>
        <v>1</v>
      </c>
      <c r="S52" s="35">
        <f t="shared" si="30"/>
        <v>1</v>
      </c>
      <c r="T52" s="19"/>
      <c r="U52" s="164">
        <v>25</v>
      </c>
      <c r="V52" s="70">
        <v>200</v>
      </c>
      <c r="W52" s="71">
        <v>2</v>
      </c>
      <c r="X52" s="72">
        <v>40</v>
      </c>
      <c r="Y52" s="27">
        <v>100</v>
      </c>
      <c r="Z52" s="73">
        <v>3</v>
      </c>
      <c r="AA52" s="29">
        <v>10</v>
      </c>
      <c r="AB52" s="29">
        <v>500</v>
      </c>
      <c r="AC52" s="74">
        <v>3</v>
      </c>
      <c r="AD52" s="32">
        <v>45</v>
      </c>
      <c r="AE52" s="32">
        <v>100</v>
      </c>
      <c r="AF52" s="75">
        <v>3</v>
      </c>
      <c r="AG52" s="76">
        <v>20</v>
      </c>
      <c r="AH52" s="76">
        <v>500</v>
      </c>
      <c r="AI52" s="88">
        <v>3</v>
      </c>
      <c r="AK52" s="110">
        <v>40</v>
      </c>
      <c r="AL52" s="111">
        <v>50</v>
      </c>
      <c r="AM52" s="112">
        <v>45</v>
      </c>
      <c r="AN52" s="113">
        <v>65</v>
      </c>
      <c r="AO52" s="114">
        <v>5</v>
      </c>
      <c r="AP52" s="210">
        <v>45</v>
      </c>
      <c r="AQ52" s="210">
        <v>5</v>
      </c>
      <c r="AR52" s="116">
        <v>100</v>
      </c>
      <c r="AS52" s="211">
        <v>500</v>
      </c>
      <c r="AT52" s="211">
        <v>25</v>
      </c>
      <c r="AU52" s="222">
        <v>10</v>
      </c>
      <c r="AV52" s="223">
        <v>30</v>
      </c>
      <c r="AX52" s="28">
        <f t="shared" si="15"/>
        <v>30</v>
      </c>
      <c r="AY52" s="29">
        <f t="shared" si="16"/>
        <v>-400</v>
      </c>
      <c r="AZ52" s="30">
        <f t="shared" si="17"/>
        <v>0</v>
      </c>
      <c r="BA52" s="31">
        <f t="shared" si="18"/>
        <v>25</v>
      </c>
      <c r="BB52" s="32">
        <f t="shared" si="19"/>
        <v>-400</v>
      </c>
      <c r="BC52" s="33">
        <f t="shared" si="20"/>
        <v>0</v>
      </c>
      <c r="BE52" s="304">
        <f t="shared" si="21"/>
        <v>5</v>
      </c>
      <c r="BF52" s="305">
        <f t="shared" si="22"/>
        <v>0</v>
      </c>
      <c r="BG52" s="306">
        <f t="shared" si="23"/>
        <v>0</v>
      </c>
      <c r="BH52" s="292">
        <f t="shared" si="24"/>
        <v>10</v>
      </c>
      <c r="BI52" s="293">
        <f t="shared" si="25"/>
        <v>0</v>
      </c>
      <c r="BJ52" s="294">
        <f t="shared" si="26"/>
        <v>0</v>
      </c>
    </row>
    <row r="53" spans="1:62" x14ac:dyDescent="0.25">
      <c r="A53" s="193" t="s">
        <v>145</v>
      </c>
      <c r="B53" s="194">
        <v>16</v>
      </c>
      <c r="C53" s="195" t="s">
        <v>68</v>
      </c>
      <c r="D53" s="193" t="s">
        <v>7</v>
      </c>
      <c r="E53" s="193" t="s">
        <v>69</v>
      </c>
      <c r="F53" t="s">
        <v>70</v>
      </c>
      <c r="G53" s="19" t="s">
        <v>70</v>
      </c>
      <c r="H53" s="232">
        <f t="shared" si="31"/>
        <v>25</v>
      </c>
      <c r="I53" s="63">
        <f t="shared" si="32"/>
        <v>15</v>
      </c>
      <c r="J53" s="65">
        <f t="shared" si="33"/>
        <v>25</v>
      </c>
      <c r="K53" s="233">
        <f t="shared" si="34"/>
        <v>15</v>
      </c>
      <c r="L53" s="232">
        <f t="shared" si="35"/>
        <v>-200</v>
      </c>
      <c r="M53" s="63">
        <f t="shared" si="36"/>
        <v>-100</v>
      </c>
      <c r="N53" s="65">
        <f t="shared" si="37"/>
        <v>-200</v>
      </c>
      <c r="O53" s="233">
        <f t="shared" si="38"/>
        <v>-100</v>
      </c>
      <c r="P53" s="236">
        <f t="shared" si="27"/>
        <v>-1</v>
      </c>
      <c r="Q53" s="64">
        <f t="shared" si="28"/>
        <v>-1</v>
      </c>
      <c r="R53" s="66">
        <f t="shared" si="29"/>
        <v>-1</v>
      </c>
      <c r="S53" s="233">
        <f t="shared" si="30"/>
        <v>-1</v>
      </c>
      <c r="T53" s="19"/>
      <c r="U53" s="212">
        <v>20</v>
      </c>
      <c r="V53" s="58">
        <v>300</v>
      </c>
      <c r="W53" s="59">
        <v>4</v>
      </c>
      <c r="X53" s="60">
        <v>45</v>
      </c>
      <c r="Y53" s="61">
        <v>100</v>
      </c>
      <c r="Z53" s="62">
        <v>3</v>
      </c>
      <c r="AA53" s="63">
        <v>35</v>
      </c>
      <c r="AB53" s="63">
        <v>200</v>
      </c>
      <c r="AC53" s="64">
        <v>3</v>
      </c>
      <c r="AD53" s="65">
        <v>45</v>
      </c>
      <c r="AE53" s="65">
        <v>100</v>
      </c>
      <c r="AF53" s="66">
        <v>3</v>
      </c>
      <c r="AG53" s="67">
        <v>35</v>
      </c>
      <c r="AH53" s="67">
        <v>200</v>
      </c>
      <c r="AI53" s="213">
        <v>3</v>
      </c>
      <c r="AK53" s="102">
        <v>29</v>
      </c>
      <c r="AL53" s="103">
        <v>47</v>
      </c>
      <c r="AM53" s="104">
        <v>17</v>
      </c>
      <c r="AN53" s="105">
        <v>33</v>
      </c>
      <c r="AO53" s="106">
        <v>5</v>
      </c>
      <c r="AP53" s="107">
        <v>45</v>
      </c>
      <c r="AQ53" s="107">
        <v>5</v>
      </c>
      <c r="AR53" s="108">
        <v>100</v>
      </c>
      <c r="AS53" s="109">
        <v>500</v>
      </c>
      <c r="AT53" s="109">
        <v>25</v>
      </c>
      <c r="AU53" s="225">
        <v>5</v>
      </c>
      <c r="AV53" s="226">
        <v>15</v>
      </c>
      <c r="AX53" s="277">
        <f t="shared" si="15"/>
        <v>10</v>
      </c>
      <c r="AY53" s="63">
        <f t="shared" si="16"/>
        <v>-100</v>
      </c>
      <c r="AZ53" s="278">
        <f t="shared" si="17"/>
        <v>0</v>
      </c>
      <c r="BA53" s="279">
        <f t="shared" si="18"/>
        <v>10</v>
      </c>
      <c r="BB53" s="65">
        <f t="shared" si="19"/>
        <v>-100</v>
      </c>
      <c r="BC53" s="280">
        <f t="shared" si="20"/>
        <v>0</v>
      </c>
      <c r="BE53" s="316">
        <f t="shared" si="21"/>
        <v>0</v>
      </c>
      <c r="BF53" s="317">
        <f t="shared" si="22"/>
        <v>0</v>
      </c>
      <c r="BG53" s="318">
        <f t="shared" si="23"/>
        <v>0</v>
      </c>
      <c r="BH53" s="322">
        <f t="shared" si="24"/>
        <v>0</v>
      </c>
      <c r="BI53" s="323">
        <f t="shared" si="25"/>
        <v>0</v>
      </c>
      <c r="BJ53" s="324">
        <f t="shared" si="26"/>
        <v>0</v>
      </c>
    </row>
    <row r="54" spans="1:62" x14ac:dyDescent="0.25">
      <c r="A54" t="s">
        <v>146</v>
      </c>
      <c r="B54" s="55">
        <v>16</v>
      </c>
      <c r="C54" s="19" t="s">
        <v>68</v>
      </c>
      <c r="D54" t="s">
        <v>10</v>
      </c>
      <c r="E54" t="s">
        <v>80</v>
      </c>
      <c r="F54" t="s">
        <v>70</v>
      </c>
      <c r="G54" s="19" t="s">
        <v>70</v>
      </c>
      <c r="H54" s="26">
        <f t="shared" si="31"/>
        <v>25</v>
      </c>
      <c r="I54" s="29">
        <f t="shared" si="32"/>
        <v>0</v>
      </c>
      <c r="J54" s="32">
        <f t="shared" si="33"/>
        <v>25</v>
      </c>
      <c r="K54" s="35">
        <f t="shared" si="34"/>
        <v>5</v>
      </c>
      <c r="L54" s="26">
        <f t="shared" si="35"/>
        <v>-75</v>
      </c>
      <c r="M54" s="29">
        <f t="shared" si="36"/>
        <v>-75</v>
      </c>
      <c r="N54" s="32">
        <f t="shared" si="37"/>
        <v>-100</v>
      </c>
      <c r="O54" s="35">
        <f t="shared" si="38"/>
        <v>-100</v>
      </c>
      <c r="P54" s="235">
        <f t="shared" si="27"/>
        <v>1</v>
      </c>
      <c r="Q54" s="74">
        <f t="shared" si="28"/>
        <v>0</v>
      </c>
      <c r="R54" s="75">
        <f t="shared" si="29"/>
        <v>1</v>
      </c>
      <c r="S54" s="35">
        <f t="shared" si="30"/>
        <v>-1</v>
      </c>
      <c r="T54" s="19"/>
      <c r="U54" s="164">
        <v>20</v>
      </c>
      <c r="V54" s="70">
        <v>300</v>
      </c>
      <c r="W54" s="71">
        <v>4</v>
      </c>
      <c r="X54" s="72">
        <v>45</v>
      </c>
      <c r="Y54" s="27">
        <v>225</v>
      </c>
      <c r="Z54" s="73">
        <v>5</v>
      </c>
      <c r="AA54" s="29">
        <v>20</v>
      </c>
      <c r="AB54" s="29">
        <v>225</v>
      </c>
      <c r="AC54" s="74">
        <v>4</v>
      </c>
      <c r="AD54" s="32">
        <v>45</v>
      </c>
      <c r="AE54" s="32">
        <v>200</v>
      </c>
      <c r="AF54" s="75">
        <v>5</v>
      </c>
      <c r="AG54" s="76">
        <v>25</v>
      </c>
      <c r="AH54" s="76">
        <v>200</v>
      </c>
      <c r="AI54" s="88">
        <v>3</v>
      </c>
      <c r="AK54" s="110">
        <v>14</v>
      </c>
      <c r="AL54" s="118">
        <v>20</v>
      </c>
      <c r="AM54" s="112">
        <v>17</v>
      </c>
      <c r="AN54" s="119">
        <v>23</v>
      </c>
      <c r="AO54" s="114">
        <v>5</v>
      </c>
      <c r="AP54" s="115">
        <v>45</v>
      </c>
      <c r="AQ54" s="115">
        <v>5</v>
      </c>
      <c r="AR54" s="116">
        <v>100</v>
      </c>
      <c r="AS54" s="117">
        <v>500</v>
      </c>
      <c r="AT54" s="117">
        <v>25</v>
      </c>
      <c r="AU54" s="222">
        <v>3</v>
      </c>
      <c r="AV54" s="224">
        <v>15</v>
      </c>
      <c r="AX54" s="28">
        <f t="shared" si="15"/>
        <v>25</v>
      </c>
      <c r="AY54" s="29">
        <f t="shared" si="16"/>
        <v>0</v>
      </c>
      <c r="AZ54" s="30">
        <f t="shared" si="17"/>
        <v>1</v>
      </c>
      <c r="BA54" s="31">
        <f t="shared" si="18"/>
        <v>20</v>
      </c>
      <c r="BB54" s="32">
        <f t="shared" si="19"/>
        <v>0</v>
      </c>
      <c r="BC54" s="33">
        <f t="shared" si="20"/>
        <v>2</v>
      </c>
      <c r="BE54" s="304">
        <f t="shared" si="21"/>
        <v>0</v>
      </c>
      <c r="BF54" s="305">
        <f t="shared" si="22"/>
        <v>-25</v>
      </c>
      <c r="BG54" s="306">
        <f t="shared" si="23"/>
        <v>0</v>
      </c>
      <c r="BH54" s="292">
        <f t="shared" si="24"/>
        <v>5</v>
      </c>
      <c r="BI54" s="293">
        <f t="shared" si="25"/>
        <v>-25</v>
      </c>
      <c r="BJ54" s="294">
        <f t="shared" si="26"/>
        <v>-1</v>
      </c>
    </row>
    <row r="55" spans="1:62" x14ac:dyDescent="0.25">
      <c r="A55" t="s">
        <v>147</v>
      </c>
      <c r="B55" s="55">
        <v>16</v>
      </c>
      <c r="C55" s="19" t="s">
        <v>71</v>
      </c>
      <c r="D55" t="s">
        <v>10</v>
      </c>
      <c r="E55" t="s">
        <v>72</v>
      </c>
      <c r="F55" t="s">
        <v>73</v>
      </c>
      <c r="G55" s="19" t="s">
        <v>73</v>
      </c>
      <c r="H55" s="26">
        <f t="shared" si="31"/>
        <v>20</v>
      </c>
      <c r="I55" s="29">
        <f t="shared" si="32"/>
        <v>-10</v>
      </c>
      <c r="J55" s="32">
        <f t="shared" si="33"/>
        <v>25</v>
      </c>
      <c r="K55" s="35">
        <f t="shared" si="34"/>
        <v>0</v>
      </c>
      <c r="L55" s="26">
        <f t="shared" si="35"/>
        <v>-200</v>
      </c>
      <c r="M55" s="29">
        <f t="shared" si="36"/>
        <v>200</v>
      </c>
      <c r="N55" s="32">
        <f t="shared" si="37"/>
        <v>-200</v>
      </c>
      <c r="O55" s="35">
        <f t="shared" si="38"/>
        <v>200</v>
      </c>
      <c r="P55" s="235">
        <f t="shared" si="27"/>
        <v>-2</v>
      </c>
      <c r="Q55" s="74">
        <f t="shared" si="28"/>
        <v>-1</v>
      </c>
      <c r="R55" s="75">
        <f t="shared" si="29"/>
        <v>-2</v>
      </c>
      <c r="S55" s="35">
        <f t="shared" si="30"/>
        <v>-1</v>
      </c>
      <c r="T55" s="19"/>
      <c r="U55" s="164">
        <v>20</v>
      </c>
      <c r="V55" s="70">
        <v>300</v>
      </c>
      <c r="W55" s="71">
        <v>5</v>
      </c>
      <c r="X55" s="72">
        <v>40</v>
      </c>
      <c r="Y55" s="27">
        <v>100</v>
      </c>
      <c r="Z55" s="73">
        <v>3</v>
      </c>
      <c r="AA55" s="29">
        <v>10</v>
      </c>
      <c r="AB55" s="29">
        <v>500</v>
      </c>
      <c r="AC55" s="74">
        <v>4</v>
      </c>
      <c r="AD55" s="32">
        <v>45</v>
      </c>
      <c r="AE55" s="32">
        <v>100</v>
      </c>
      <c r="AF55" s="75">
        <v>3</v>
      </c>
      <c r="AG55" s="76">
        <v>20</v>
      </c>
      <c r="AH55" s="76">
        <v>500</v>
      </c>
      <c r="AI55" s="88">
        <v>4</v>
      </c>
      <c r="AK55" s="110">
        <v>47</v>
      </c>
      <c r="AL55" s="118">
        <v>57</v>
      </c>
      <c r="AM55" s="112">
        <v>40</v>
      </c>
      <c r="AN55" s="119">
        <v>50</v>
      </c>
      <c r="AO55" s="114">
        <v>5</v>
      </c>
      <c r="AP55" s="115">
        <v>45</v>
      </c>
      <c r="AQ55" s="115">
        <v>5</v>
      </c>
      <c r="AR55" s="116">
        <v>100</v>
      </c>
      <c r="AS55" s="117">
        <v>500</v>
      </c>
      <c r="AT55" s="117">
        <v>25</v>
      </c>
      <c r="AU55" s="222">
        <v>10</v>
      </c>
      <c r="AV55" s="224">
        <v>30</v>
      </c>
      <c r="AX55" s="28">
        <f t="shared" si="15"/>
        <v>30</v>
      </c>
      <c r="AY55" s="29">
        <f t="shared" si="16"/>
        <v>-400</v>
      </c>
      <c r="AZ55" s="30">
        <f t="shared" si="17"/>
        <v>-1</v>
      </c>
      <c r="BA55" s="31">
        <f t="shared" si="18"/>
        <v>25</v>
      </c>
      <c r="BB55" s="32">
        <f t="shared" si="19"/>
        <v>-400</v>
      </c>
      <c r="BC55" s="33">
        <f t="shared" si="20"/>
        <v>-1</v>
      </c>
      <c r="BE55" s="304">
        <f t="shared" si="21"/>
        <v>5</v>
      </c>
      <c r="BF55" s="305">
        <f t="shared" si="22"/>
        <v>0</v>
      </c>
      <c r="BG55" s="306">
        <f t="shared" si="23"/>
        <v>0</v>
      </c>
      <c r="BH55" s="292">
        <f t="shared" si="24"/>
        <v>10</v>
      </c>
      <c r="BI55" s="293">
        <f t="shared" si="25"/>
        <v>0</v>
      </c>
      <c r="BJ55" s="294">
        <f t="shared" si="26"/>
        <v>0</v>
      </c>
    </row>
    <row r="56" spans="1:62" x14ac:dyDescent="0.25">
      <c r="A56" s="193" t="s">
        <v>148</v>
      </c>
      <c r="B56" s="194">
        <v>17</v>
      </c>
      <c r="C56" s="195" t="s">
        <v>68</v>
      </c>
      <c r="D56" s="193" t="s">
        <v>7</v>
      </c>
      <c r="E56" s="193" t="s">
        <v>74</v>
      </c>
      <c r="F56" t="s">
        <v>75</v>
      </c>
      <c r="G56" s="19" t="s">
        <v>75</v>
      </c>
      <c r="H56" s="232">
        <f t="shared" si="31"/>
        <v>25</v>
      </c>
      <c r="I56" s="63">
        <f t="shared" si="32"/>
        <v>-15</v>
      </c>
      <c r="J56" s="65">
        <f t="shared" si="33"/>
        <v>25</v>
      </c>
      <c r="K56" s="233">
        <f t="shared" si="34"/>
        <v>-15</v>
      </c>
      <c r="L56" s="232">
        <f t="shared" si="35"/>
        <v>-200</v>
      </c>
      <c r="M56" s="63">
        <f t="shared" si="36"/>
        <v>-200</v>
      </c>
      <c r="N56" s="65">
        <f t="shared" si="37"/>
        <v>-175</v>
      </c>
      <c r="O56" s="233">
        <f t="shared" si="38"/>
        <v>-200</v>
      </c>
      <c r="P56" s="236">
        <f t="shared" si="27"/>
        <v>0</v>
      </c>
      <c r="Q56" s="64">
        <f t="shared" si="28"/>
        <v>-2</v>
      </c>
      <c r="R56" s="66">
        <f t="shared" si="29"/>
        <v>0</v>
      </c>
      <c r="S56" s="233">
        <f t="shared" si="30"/>
        <v>-2</v>
      </c>
      <c r="T56" s="19"/>
      <c r="U56" s="212">
        <v>20</v>
      </c>
      <c r="V56" s="58">
        <v>300</v>
      </c>
      <c r="W56" s="59">
        <v>4</v>
      </c>
      <c r="X56" s="60">
        <v>45</v>
      </c>
      <c r="Y56" s="61">
        <v>100</v>
      </c>
      <c r="Z56" s="62">
        <v>4</v>
      </c>
      <c r="AA56" s="63">
        <v>5</v>
      </c>
      <c r="AB56" s="63">
        <v>100</v>
      </c>
      <c r="AC56" s="64">
        <v>2</v>
      </c>
      <c r="AD56" s="65">
        <v>45</v>
      </c>
      <c r="AE56" s="65">
        <v>125</v>
      </c>
      <c r="AF56" s="66">
        <v>4</v>
      </c>
      <c r="AG56" s="67">
        <v>5</v>
      </c>
      <c r="AH56" s="67">
        <v>100</v>
      </c>
      <c r="AI56" s="213">
        <v>2</v>
      </c>
      <c r="AK56" s="102">
        <v>30</v>
      </c>
      <c r="AL56" s="103">
        <v>40</v>
      </c>
      <c r="AM56" s="104">
        <v>25</v>
      </c>
      <c r="AN56" s="105">
        <v>35</v>
      </c>
      <c r="AO56" s="106">
        <v>5</v>
      </c>
      <c r="AP56" s="107">
        <v>45</v>
      </c>
      <c r="AQ56" s="107">
        <v>5</v>
      </c>
      <c r="AR56" s="108">
        <v>100</v>
      </c>
      <c r="AS56" s="109">
        <v>500</v>
      </c>
      <c r="AT56" s="109">
        <v>25</v>
      </c>
      <c r="AU56" s="225">
        <v>5</v>
      </c>
      <c r="AV56" s="226">
        <v>15</v>
      </c>
      <c r="AX56" s="277">
        <f t="shared" si="15"/>
        <v>40</v>
      </c>
      <c r="AY56" s="63">
        <f t="shared" si="16"/>
        <v>0</v>
      </c>
      <c r="AZ56" s="278">
        <f t="shared" si="17"/>
        <v>2</v>
      </c>
      <c r="BA56" s="279">
        <f t="shared" si="18"/>
        <v>40</v>
      </c>
      <c r="BB56" s="65">
        <f t="shared" si="19"/>
        <v>25</v>
      </c>
      <c r="BC56" s="280">
        <f t="shared" si="20"/>
        <v>2</v>
      </c>
      <c r="BE56" s="316">
        <f t="shared" si="21"/>
        <v>0</v>
      </c>
      <c r="BF56" s="317">
        <f t="shared" si="22"/>
        <v>25</v>
      </c>
      <c r="BG56" s="318">
        <f t="shared" si="23"/>
        <v>0</v>
      </c>
      <c r="BH56" s="322">
        <f t="shared" si="24"/>
        <v>0</v>
      </c>
      <c r="BI56" s="323">
        <f t="shared" si="25"/>
        <v>0</v>
      </c>
      <c r="BJ56" s="324">
        <f t="shared" si="26"/>
        <v>0</v>
      </c>
    </row>
    <row r="57" spans="1:62" x14ac:dyDescent="0.25">
      <c r="A57" t="s">
        <v>149</v>
      </c>
      <c r="B57" s="55">
        <v>17</v>
      </c>
      <c r="C57" s="19" t="s">
        <v>68</v>
      </c>
      <c r="D57" t="s">
        <v>10</v>
      </c>
      <c r="E57" t="s">
        <v>76</v>
      </c>
      <c r="F57" t="s">
        <v>75</v>
      </c>
      <c r="G57" s="19" t="s">
        <v>75</v>
      </c>
      <c r="H57" s="26">
        <f t="shared" si="31"/>
        <v>25</v>
      </c>
      <c r="I57" s="29">
        <f t="shared" si="32"/>
        <v>0</v>
      </c>
      <c r="J57" s="32">
        <f t="shared" si="33"/>
        <v>5</v>
      </c>
      <c r="K57" s="35">
        <f t="shared" si="34"/>
        <v>5</v>
      </c>
      <c r="L57" s="26">
        <f t="shared" si="35"/>
        <v>-200</v>
      </c>
      <c r="M57" s="29">
        <f t="shared" si="36"/>
        <v>-100</v>
      </c>
      <c r="N57" s="32">
        <f t="shared" si="37"/>
        <v>-200</v>
      </c>
      <c r="O57" s="35">
        <f t="shared" si="38"/>
        <v>-200</v>
      </c>
      <c r="P57" s="235">
        <f t="shared" si="27"/>
        <v>0</v>
      </c>
      <c r="Q57" s="74">
        <f t="shared" si="28"/>
        <v>0</v>
      </c>
      <c r="R57" s="75">
        <f t="shared" si="29"/>
        <v>-1</v>
      </c>
      <c r="S57" s="35">
        <f t="shared" si="30"/>
        <v>-1</v>
      </c>
      <c r="T57" s="19"/>
      <c r="U57" s="164">
        <v>20</v>
      </c>
      <c r="V57" s="70">
        <v>300</v>
      </c>
      <c r="W57" s="71">
        <v>4</v>
      </c>
      <c r="X57" s="72">
        <v>45</v>
      </c>
      <c r="Y57" s="27">
        <v>100</v>
      </c>
      <c r="Z57" s="73">
        <v>4</v>
      </c>
      <c r="AA57" s="29">
        <v>20</v>
      </c>
      <c r="AB57" s="29">
        <v>200</v>
      </c>
      <c r="AC57" s="74">
        <v>4</v>
      </c>
      <c r="AD57" s="32">
        <v>25</v>
      </c>
      <c r="AE57" s="32">
        <v>100</v>
      </c>
      <c r="AF57" s="75">
        <v>3</v>
      </c>
      <c r="AG57" s="76">
        <v>25</v>
      </c>
      <c r="AH57" s="76">
        <v>100</v>
      </c>
      <c r="AI57" s="88">
        <v>3</v>
      </c>
      <c r="AK57" s="110">
        <v>32</v>
      </c>
      <c r="AL57" s="111">
        <v>43</v>
      </c>
      <c r="AM57" s="112">
        <v>36</v>
      </c>
      <c r="AN57" s="113">
        <v>50</v>
      </c>
      <c r="AO57" s="114">
        <v>5</v>
      </c>
      <c r="AP57" s="115">
        <v>45</v>
      </c>
      <c r="AQ57" s="115">
        <v>5</v>
      </c>
      <c r="AR57" s="116">
        <v>100</v>
      </c>
      <c r="AS57" s="117">
        <v>500</v>
      </c>
      <c r="AT57" s="117">
        <v>25</v>
      </c>
      <c r="AU57" s="222">
        <v>5</v>
      </c>
      <c r="AV57" s="223">
        <v>15</v>
      </c>
      <c r="AX57" s="28">
        <f t="shared" si="15"/>
        <v>25</v>
      </c>
      <c r="AY57" s="29">
        <f t="shared" si="16"/>
        <v>-100</v>
      </c>
      <c r="AZ57" s="30">
        <f t="shared" si="17"/>
        <v>0</v>
      </c>
      <c r="BA57" s="31">
        <f t="shared" si="18"/>
        <v>0</v>
      </c>
      <c r="BB57" s="32">
        <f t="shared" si="19"/>
        <v>0</v>
      </c>
      <c r="BC57" s="33">
        <f t="shared" si="20"/>
        <v>0</v>
      </c>
      <c r="BE57" s="304">
        <f t="shared" si="21"/>
        <v>-20</v>
      </c>
      <c r="BF57" s="305">
        <f t="shared" si="22"/>
        <v>0</v>
      </c>
      <c r="BG57" s="306">
        <f t="shared" si="23"/>
        <v>-1</v>
      </c>
      <c r="BH57" s="292">
        <f t="shared" si="24"/>
        <v>5</v>
      </c>
      <c r="BI57" s="293">
        <f t="shared" si="25"/>
        <v>-100</v>
      </c>
      <c r="BJ57" s="294">
        <f t="shared" si="26"/>
        <v>-1</v>
      </c>
    </row>
    <row r="58" spans="1:62" x14ac:dyDescent="0.25">
      <c r="A58" t="s">
        <v>150</v>
      </c>
      <c r="B58" s="55">
        <v>17</v>
      </c>
      <c r="C58" s="19" t="s">
        <v>71</v>
      </c>
      <c r="D58" t="s">
        <v>10</v>
      </c>
      <c r="E58" t="s">
        <v>76</v>
      </c>
      <c r="F58" t="s">
        <v>75</v>
      </c>
      <c r="G58" s="19" t="s">
        <v>75</v>
      </c>
      <c r="H58" s="44">
        <f t="shared" si="31"/>
        <v>20</v>
      </c>
      <c r="I58" s="48">
        <f t="shared" si="32"/>
        <v>20</v>
      </c>
      <c r="J58" s="51">
        <f t="shared" si="33"/>
        <v>20</v>
      </c>
      <c r="K58" s="54">
        <f t="shared" si="34"/>
        <v>20</v>
      </c>
      <c r="L58" s="44">
        <f t="shared" si="35"/>
        <v>-200</v>
      </c>
      <c r="M58" s="48">
        <f t="shared" si="36"/>
        <v>-150</v>
      </c>
      <c r="N58" s="51">
        <f t="shared" si="37"/>
        <v>-200</v>
      </c>
      <c r="O58" s="54">
        <f t="shared" si="38"/>
        <v>-150</v>
      </c>
      <c r="P58" s="237">
        <f t="shared" si="27"/>
        <v>0</v>
      </c>
      <c r="Q58" s="168">
        <f t="shared" si="28"/>
        <v>1</v>
      </c>
      <c r="R58" s="169">
        <f t="shared" si="29"/>
        <v>0</v>
      </c>
      <c r="S58" s="54">
        <f t="shared" si="30"/>
        <v>1</v>
      </c>
      <c r="T58" s="19"/>
      <c r="U58" s="80">
        <v>20</v>
      </c>
      <c r="V58" s="81">
        <v>300</v>
      </c>
      <c r="W58" s="165">
        <v>3</v>
      </c>
      <c r="X58" s="166">
        <v>40</v>
      </c>
      <c r="Y58" s="45">
        <v>100</v>
      </c>
      <c r="Z58" s="167">
        <v>3</v>
      </c>
      <c r="AA58" s="48">
        <v>40</v>
      </c>
      <c r="AB58" s="48">
        <v>150</v>
      </c>
      <c r="AC58" s="168">
        <v>4</v>
      </c>
      <c r="AD58" s="51">
        <v>40</v>
      </c>
      <c r="AE58" s="51">
        <v>100</v>
      </c>
      <c r="AF58" s="169">
        <v>3</v>
      </c>
      <c r="AG58" s="84">
        <v>40</v>
      </c>
      <c r="AH58" s="84">
        <v>150</v>
      </c>
      <c r="AI58" s="85">
        <v>4</v>
      </c>
      <c r="AK58" s="110">
        <v>47</v>
      </c>
      <c r="AL58" s="118">
        <v>57</v>
      </c>
      <c r="AM58" s="112">
        <v>43</v>
      </c>
      <c r="AN58" s="119">
        <v>52</v>
      </c>
      <c r="AO58" s="114">
        <v>5</v>
      </c>
      <c r="AP58" s="115">
        <v>45</v>
      </c>
      <c r="AQ58" s="115">
        <v>5</v>
      </c>
      <c r="AR58" s="116">
        <v>100</v>
      </c>
      <c r="AS58" s="117">
        <v>500</v>
      </c>
      <c r="AT58" s="117">
        <v>25</v>
      </c>
      <c r="AU58" s="227">
        <v>10</v>
      </c>
      <c r="AV58" s="228">
        <v>30</v>
      </c>
      <c r="AX58" s="47">
        <f t="shared" si="15"/>
        <v>0</v>
      </c>
      <c r="AY58" s="48">
        <f t="shared" si="16"/>
        <v>-50</v>
      </c>
      <c r="AZ58" s="49">
        <f t="shared" si="17"/>
        <v>-1</v>
      </c>
      <c r="BA58" s="50">
        <f t="shared" si="18"/>
        <v>0</v>
      </c>
      <c r="BB58" s="51">
        <f t="shared" si="19"/>
        <v>-50</v>
      </c>
      <c r="BC58" s="52">
        <f t="shared" si="20"/>
        <v>-1</v>
      </c>
      <c r="BE58" s="313">
        <f t="shared" si="21"/>
        <v>0</v>
      </c>
      <c r="BF58" s="314">
        <f t="shared" si="22"/>
        <v>0</v>
      </c>
      <c r="BG58" s="315">
        <f t="shared" si="23"/>
        <v>0</v>
      </c>
      <c r="BH58" s="319">
        <f t="shared" si="24"/>
        <v>0</v>
      </c>
      <c r="BI58" s="320">
        <f t="shared" si="25"/>
        <v>0</v>
      </c>
      <c r="BJ58" s="321">
        <f t="shared" si="26"/>
        <v>0</v>
      </c>
    </row>
    <row r="60" spans="1:62" x14ac:dyDescent="0.25">
      <c r="A60" s="89" t="s">
        <v>49</v>
      </c>
      <c r="B60" s="56"/>
      <c r="C60" s="25"/>
      <c r="D60" s="56"/>
      <c r="E60" s="56"/>
      <c r="G60" s="19"/>
      <c r="H60" s="9">
        <f t="shared" ref="H60:S60" si="39">MAX(H4:H58)</f>
        <v>30</v>
      </c>
      <c r="I60" s="12">
        <f t="shared" si="39"/>
        <v>30</v>
      </c>
      <c r="J60" s="15">
        <f t="shared" si="39"/>
        <v>30</v>
      </c>
      <c r="K60" s="17">
        <f t="shared" si="39"/>
        <v>30</v>
      </c>
      <c r="L60" s="9">
        <f t="shared" si="39"/>
        <v>125</v>
      </c>
      <c r="M60" s="12">
        <f t="shared" si="39"/>
        <v>300</v>
      </c>
      <c r="N60" s="15">
        <f t="shared" si="39"/>
        <v>150</v>
      </c>
      <c r="O60" s="18">
        <f t="shared" si="39"/>
        <v>300</v>
      </c>
      <c r="P60" s="10">
        <f t="shared" si="39"/>
        <v>2</v>
      </c>
      <c r="Q60" s="12">
        <f t="shared" si="39"/>
        <v>1</v>
      </c>
      <c r="R60" s="15">
        <f t="shared" si="39"/>
        <v>2</v>
      </c>
      <c r="S60" s="18">
        <f t="shared" si="39"/>
        <v>1</v>
      </c>
      <c r="U60" s="57">
        <f t="shared" ref="U60:AV60" si="40">MAX(U4:U58)</f>
        <v>25</v>
      </c>
      <c r="V60" s="58">
        <f t="shared" si="40"/>
        <v>350</v>
      </c>
      <c r="W60" s="59">
        <f t="shared" si="40"/>
        <v>5</v>
      </c>
      <c r="X60" s="60">
        <f t="shared" si="40"/>
        <v>45</v>
      </c>
      <c r="Y60" s="61">
        <f t="shared" si="40"/>
        <v>425</v>
      </c>
      <c r="Z60" s="62">
        <f t="shared" si="40"/>
        <v>5</v>
      </c>
      <c r="AA60" s="63">
        <f t="shared" si="40"/>
        <v>45</v>
      </c>
      <c r="AB60" s="63">
        <f t="shared" si="40"/>
        <v>500</v>
      </c>
      <c r="AC60" s="64">
        <f t="shared" si="40"/>
        <v>5</v>
      </c>
      <c r="AD60" s="65">
        <f t="shared" si="40"/>
        <v>45</v>
      </c>
      <c r="AE60" s="65">
        <f t="shared" si="40"/>
        <v>350</v>
      </c>
      <c r="AF60" s="66">
        <f t="shared" si="40"/>
        <v>5</v>
      </c>
      <c r="AG60" s="67">
        <f t="shared" si="40"/>
        <v>45</v>
      </c>
      <c r="AH60" s="67">
        <f t="shared" si="40"/>
        <v>500</v>
      </c>
      <c r="AI60" s="68">
        <f t="shared" si="40"/>
        <v>5</v>
      </c>
      <c r="AK60" s="138">
        <f t="shared" si="40"/>
        <v>60</v>
      </c>
      <c r="AL60" s="139">
        <f t="shared" si="40"/>
        <v>75</v>
      </c>
      <c r="AM60" s="140">
        <f t="shared" si="40"/>
        <v>65</v>
      </c>
      <c r="AN60" s="141">
        <f t="shared" si="40"/>
        <v>95</v>
      </c>
      <c r="AO60" s="142">
        <f t="shared" si="40"/>
        <v>5</v>
      </c>
      <c r="AP60" s="143">
        <f t="shared" si="40"/>
        <v>45</v>
      </c>
      <c r="AQ60" s="143">
        <f t="shared" si="40"/>
        <v>5</v>
      </c>
      <c r="AR60" s="144">
        <f t="shared" si="40"/>
        <v>100</v>
      </c>
      <c r="AS60" s="145">
        <f t="shared" si="40"/>
        <v>500</v>
      </c>
      <c r="AT60" s="145">
        <f t="shared" si="40"/>
        <v>25</v>
      </c>
      <c r="AU60" s="170">
        <f t="shared" si="40"/>
        <v>30</v>
      </c>
      <c r="AV60" s="171">
        <f t="shared" si="40"/>
        <v>55</v>
      </c>
      <c r="AX60" s="11">
        <f t="shared" ref="AX60:AY60" si="41">MAX(AX4:AX58)</f>
        <v>40</v>
      </c>
      <c r="AY60" s="12">
        <f t="shared" si="41"/>
        <v>75</v>
      </c>
      <c r="AZ60" s="13">
        <f>MAX(AZ4:AZ58)</f>
        <v>3</v>
      </c>
      <c r="BA60" s="14">
        <f>MAX(BA4:BA58)</f>
        <v>40</v>
      </c>
      <c r="BB60" s="15">
        <f t="shared" ref="BB60:BC60" si="42">MAX(BB4:BB58)</f>
        <v>250</v>
      </c>
      <c r="BC60" s="16">
        <f t="shared" si="42"/>
        <v>2</v>
      </c>
      <c r="BE60" s="301">
        <f t="shared" ref="BE60:BF60" si="43">MAX(BE4:BE58)</f>
        <v>25</v>
      </c>
      <c r="BF60" s="302">
        <f t="shared" si="43"/>
        <v>225</v>
      </c>
      <c r="BG60" s="303">
        <f>MAX(BG4:BG58)</f>
        <v>2</v>
      </c>
      <c r="BH60" s="289">
        <f>MAX(BH4:BH58)</f>
        <v>40</v>
      </c>
      <c r="BI60" s="290">
        <f t="shared" ref="BI60:BJ60" si="44">MAX(BI4:BI58)</f>
        <v>125</v>
      </c>
      <c r="BJ60" s="291">
        <f t="shared" si="44"/>
        <v>1</v>
      </c>
    </row>
    <row r="61" spans="1:62" x14ac:dyDescent="0.25">
      <c r="A61" s="325" t="s">
        <v>52</v>
      </c>
      <c r="B61" s="7"/>
      <c r="C61" s="8"/>
      <c r="D61" s="7"/>
      <c r="E61" s="7"/>
      <c r="F61" s="7"/>
      <c r="G61" s="8"/>
      <c r="H61" s="9">
        <f t="shared" ref="H61:S61" si="45">_xlfn.QUARTILE.INC(H4:H58,3)</f>
        <v>25</v>
      </c>
      <c r="I61" s="12">
        <f t="shared" si="45"/>
        <v>20</v>
      </c>
      <c r="J61" s="15">
        <f t="shared" si="45"/>
        <v>25</v>
      </c>
      <c r="K61" s="17">
        <f t="shared" si="45"/>
        <v>25</v>
      </c>
      <c r="L61" s="9">
        <f t="shared" si="45"/>
        <v>-100</v>
      </c>
      <c r="M61" s="12">
        <f t="shared" si="45"/>
        <v>62.5</v>
      </c>
      <c r="N61" s="15">
        <f t="shared" si="45"/>
        <v>-100</v>
      </c>
      <c r="O61" s="18">
        <f t="shared" si="45"/>
        <v>-25</v>
      </c>
      <c r="P61" s="10">
        <f t="shared" si="45"/>
        <v>0</v>
      </c>
      <c r="Q61" s="12">
        <f t="shared" si="45"/>
        <v>0</v>
      </c>
      <c r="R61" s="15">
        <f t="shared" si="45"/>
        <v>0</v>
      </c>
      <c r="S61" s="18">
        <f t="shared" si="45"/>
        <v>0</v>
      </c>
      <c r="T61" s="7"/>
      <c r="U61" s="326">
        <f t="shared" ref="U61:AV61" si="46">_xlfn.QUARTILE.INC(U4:U58,3)</f>
        <v>20</v>
      </c>
      <c r="V61" s="156">
        <f t="shared" si="46"/>
        <v>300</v>
      </c>
      <c r="W61" s="157">
        <f t="shared" si="46"/>
        <v>5</v>
      </c>
      <c r="X61" s="158">
        <f t="shared" si="46"/>
        <v>45</v>
      </c>
      <c r="Y61" s="10">
        <f t="shared" si="46"/>
        <v>162.5</v>
      </c>
      <c r="Z61" s="159">
        <f t="shared" si="46"/>
        <v>4</v>
      </c>
      <c r="AA61" s="12">
        <f t="shared" si="46"/>
        <v>40</v>
      </c>
      <c r="AB61" s="12">
        <f t="shared" si="46"/>
        <v>362.5</v>
      </c>
      <c r="AC61" s="160">
        <f t="shared" si="46"/>
        <v>4</v>
      </c>
      <c r="AD61" s="15">
        <f t="shared" si="46"/>
        <v>45</v>
      </c>
      <c r="AE61" s="15">
        <f t="shared" si="46"/>
        <v>150</v>
      </c>
      <c r="AF61" s="161">
        <f t="shared" si="46"/>
        <v>4</v>
      </c>
      <c r="AG61" s="162">
        <f t="shared" si="46"/>
        <v>45</v>
      </c>
      <c r="AH61" s="162">
        <f t="shared" si="46"/>
        <v>250</v>
      </c>
      <c r="AI61" s="163">
        <f t="shared" si="46"/>
        <v>4</v>
      </c>
      <c r="AK61" s="146">
        <f t="shared" si="46"/>
        <v>47</v>
      </c>
      <c r="AL61" s="133">
        <f t="shared" si="46"/>
        <v>57</v>
      </c>
      <c r="AM61" s="134">
        <f t="shared" si="46"/>
        <v>43.5</v>
      </c>
      <c r="AN61" s="135">
        <f t="shared" si="46"/>
        <v>53</v>
      </c>
      <c r="AO61" s="124">
        <f t="shared" si="46"/>
        <v>5</v>
      </c>
      <c r="AP61" s="125">
        <f t="shared" si="46"/>
        <v>45</v>
      </c>
      <c r="AQ61" s="125">
        <f t="shared" si="46"/>
        <v>5</v>
      </c>
      <c r="AR61" s="126">
        <f t="shared" si="46"/>
        <v>100</v>
      </c>
      <c r="AS61" s="127">
        <f t="shared" si="46"/>
        <v>500</v>
      </c>
      <c r="AT61" s="127">
        <f t="shared" si="46"/>
        <v>25</v>
      </c>
      <c r="AU61" s="172">
        <f t="shared" si="46"/>
        <v>10</v>
      </c>
      <c r="AV61" s="173">
        <f t="shared" si="46"/>
        <v>30</v>
      </c>
      <c r="AX61" s="28">
        <f t="shared" ref="AX61:AY61" si="47">_xlfn.QUARTILE.INC(AX4:AX58,3)</f>
        <v>25</v>
      </c>
      <c r="AY61" s="29">
        <f t="shared" si="47"/>
        <v>0</v>
      </c>
      <c r="AZ61" s="30">
        <f>_xlfn.QUARTILE.INC(AZ4:AZ58,3)</f>
        <v>1</v>
      </c>
      <c r="BA61" s="31">
        <f>_xlfn.QUARTILE.INC(BA4:BA58,3)</f>
        <v>20</v>
      </c>
      <c r="BB61" s="32">
        <f t="shared" ref="BB61:BC61" si="48">_xlfn.QUARTILE.INC(BB4:BB58,3)</f>
        <v>0</v>
      </c>
      <c r="BC61" s="33">
        <f t="shared" si="48"/>
        <v>0</v>
      </c>
      <c r="BE61" s="304">
        <f t="shared" ref="BE61:BF61" si="49">_xlfn.QUARTILE.INC(BE4:BE58,3)</f>
        <v>0</v>
      </c>
      <c r="BF61" s="305">
        <f t="shared" si="49"/>
        <v>25</v>
      </c>
      <c r="BG61" s="306">
        <f>_xlfn.QUARTILE.INC(BG4:BG58,3)</f>
        <v>0</v>
      </c>
      <c r="BH61" s="292">
        <f>_xlfn.QUARTILE.INC(BH4:BH58,3)</f>
        <v>10</v>
      </c>
      <c r="BI61" s="293">
        <f t="shared" ref="BI61:BJ61" si="50">_xlfn.QUARTILE.INC(BI4:BI58,3)</f>
        <v>0</v>
      </c>
      <c r="BJ61" s="294">
        <f t="shared" si="50"/>
        <v>0</v>
      </c>
    </row>
    <row r="62" spans="1:62" x14ac:dyDescent="0.25">
      <c r="A62" s="89" t="s">
        <v>48</v>
      </c>
      <c r="B62" s="24"/>
      <c r="C62" s="25"/>
      <c r="D62" s="24"/>
      <c r="E62" s="24"/>
      <c r="F62" s="24"/>
      <c r="G62" s="25"/>
      <c r="H62" s="26">
        <f t="shared" ref="H62:S62" si="51">MEDIAN(H4:H58)</f>
        <v>25</v>
      </c>
      <c r="I62" s="29">
        <f t="shared" si="51"/>
        <v>5</v>
      </c>
      <c r="J62" s="32">
        <f t="shared" si="51"/>
        <v>20</v>
      </c>
      <c r="K62" s="34">
        <f t="shared" si="51"/>
        <v>10</v>
      </c>
      <c r="L62" s="26">
        <f t="shared" si="51"/>
        <v>-125</v>
      </c>
      <c r="M62" s="29">
        <f t="shared" si="51"/>
        <v>-25</v>
      </c>
      <c r="N62" s="32">
        <f t="shared" si="51"/>
        <v>-150</v>
      </c>
      <c r="O62" s="35">
        <f t="shared" si="51"/>
        <v>-100</v>
      </c>
      <c r="P62" s="27">
        <f t="shared" si="51"/>
        <v>0</v>
      </c>
      <c r="Q62" s="29">
        <f t="shared" si="51"/>
        <v>-1</v>
      </c>
      <c r="R62" s="32">
        <f t="shared" si="51"/>
        <v>-1</v>
      </c>
      <c r="S62" s="35">
        <f t="shared" si="51"/>
        <v>-1</v>
      </c>
      <c r="T62" s="24"/>
      <c r="U62" s="69">
        <f t="shared" ref="U62:AV62" si="52">MEDIAN(U4:U58)</f>
        <v>20</v>
      </c>
      <c r="V62" s="70">
        <f t="shared" si="52"/>
        <v>300</v>
      </c>
      <c r="W62" s="71">
        <f t="shared" si="52"/>
        <v>4</v>
      </c>
      <c r="X62" s="72">
        <f t="shared" si="52"/>
        <v>45</v>
      </c>
      <c r="Y62" s="27">
        <f t="shared" si="52"/>
        <v>125</v>
      </c>
      <c r="Z62" s="73">
        <f t="shared" si="52"/>
        <v>3</v>
      </c>
      <c r="AA62" s="29">
        <f t="shared" si="52"/>
        <v>25</v>
      </c>
      <c r="AB62" s="29">
        <f t="shared" si="52"/>
        <v>225</v>
      </c>
      <c r="AC62" s="74">
        <f t="shared" si="52"/>
        <v>3</v>
      </c>
      <c r="AD62" s="32">
        <f t="shared" si="52"/>
        <v>45</v>
      </c>
      <c r="AE62" s="32">
        <f t="shared" si="52"/>
        <v>125</v>
      </c>
      <c r="AF62" s="75">
        <f t="shared" si="52"/>
        <v>3</v>
      </c>
      <c r="AG62" s="76">
        <f t="shared" si="52"/>
        <v>30</v>
      </c>
      <c r="AH62" s="76">
        <f t="shared" si="52"/>
        <v>150</v>
      </c>
      <c r="AI62" s="88">
        <f t="shared" si="52"/>
        <v>3</v>
      </c>
      <c r="AK62" s="146">
        <f t="shared" si="52"/>
        <v>30</v>
      </c>
      <c r="AL62" s="136">
        <f t="shared" si="52"/>
        <v>38</v>
      </c>
      <c r="AM62" s="134">
        <f t="shared" si="52"/>
        <v>26</v>
      </c>
      <c r="AN62" s="137">
        <f t="shared" si="52"/>
        <v>36</v>
      </c>
      <c r="AO62" s="124">
        <f t="shared" si="52"/>
        <v>5</v>
      </c>
      <c r="AP62" s="125">
        <f t="shared" si="52"/>
        <v>45</v>
      </c>
      <c r="AQ62" s="125">
        <f t="shared" si="52"/>
        <v>5</v>
      </c>
      <c r="AR62" s="126">
        <f t="shared" si="52"/>
        <v>100</v>
      </c>
      <c r="AS62" s="127">
        <f t="shared" si="52"/>
        <v>500</v>
      </c>
      <c r="AT62" s="127">
        <f t="shared" si="52"/>
        <v>25</v>
      </c>
      <c r="AU62" s="172">
        <f t="shared" si="52"/>
        <v>5</v>
      </c>
      <c r="AV62" s="174">
        <f t="shared" si="52"/>
        <v>15</v>
      </c>
      <c r="AX62" s="28">
        <f t="shared" ref="AX62:AY62" si="53">MEDIAN(AX4:AX58)</f>
        <v>10</v>
      </c>
      <c r="AY62" s="29">
        <f t="shared" si="53"/>
        <v>-100</v>
      </c>
      <c r="AZ62" s="30">
        <f>MEDIAN(AZ4:AZ58)</f>
        <v>0</v>
      </c>
      <c r="BA62" s="31">
        <f>MEDIAN(BA4:BA58)</f>
        <v>0</v>
      </c>
      <c r="BB62" s="32">
        <f t="shared" ref="BB62:BC62" si="54">MEDIAN(BB4:BB58)</f>
        <v>-25</v>
      </c>
      <c r="BC62" s="33">
        <f t="shared" si="54"/>
        <v>0</v>
      </c>
      <c r="BE62" s="304">
        <f t="shared" ref="BE62:BF62" si="55">MEDIAN(BE4:BE58)</f>
        <v>0</v>
      </c>
      <c r="BF62" s="305">
        <f t="shared" si="55"/>
        <v>0</v>
      </c>
      <c r="BG62" s="306">
        <f>MEDIAN(BG4:BG58)</f>
        <v>0</v>
      </c>
      <c r="BH62" s="292">
        <f>MEDIAN(BH4:BH58)</f>
        <v>0</v>
      </c>
      <c r="BI62" s="293">
        <f t="shared" ref="BI62:BJ62" si="56">MEDIAN(BI4:BI58)</f>
        <v>-25</v>
      </c>
      <c r="BJ62" s="294">
        <f t="shared" si="56"/>
        <v>0</v>
      </c>
    </row>
    <row r="63" spans="1:62" x14ac:dyDescent="0.25">
      <c r="A63" s="327" t="s">
        <v>51</v>
      </c>
      <c r="B63" s="42"/>
      <c r="C63" s="43"/>
      <c r="D63" s="42"/>
      <c r="E63" s="42"/>
      <c r="F63" s="42"/>
      <c r="G63" s="43"/>
      <c r="H63" s="44">
        <f t="shared" ref="H63:S63" si="57">_xlfn.QUARTILE.INC(H4:H58,1)</f>
        <v>12.5</v>
      </c>
      <c r="I63" s="48">
        <f t="shared" si="57"/>
        <v>-2.5</v>
      </c>
      <c r="J63" s="51">
        <f t="shared" si="57"/>
        <v>20</v>
      </c>
      <c r="K63" s="53">
        <f t="shared" si="57"/>
        <v>0</v>
      </c>
      <c r="L63" s="44">
        <f t="shared" si="57"/>
        <v>-175</v>
      </c>
      <c r="M63" s="48">
        <f t="shared" si="57"/>
        <v>-100</v>
      </c>
      <c r="N63" s="51">
        <f t="shared" si="57"/>
        <v>-200</v>
      </c>
      <c r="O63" s="54">
        <f t="shared" si="57"/>
        <v>-150</v>
      </c>
      <c r="P63" s="45">
        <f t="shared" si="57"/>
        <v>-1</v>
      </c>
      <c r="Q63" s="48">
        <f t="shared" si="57"/>
        <v>-1</v>
      </c>
      <c r="R63" s="51">
        <f t="shared" si="57"/>
        <v>-1</v>
      </c>
      <c r="S63" s="54">
        <f t="shared" si="57"/>
        <v>-1</v>
      </c>
      <c r="T63" s="42"/>
      <c r="U63" s="328">
        <f t="shared" ref="U63:AV63" si="58">_xlfn.QUARTILE.INC(U4:U58,1)</f>
        <v>20</v>
      </c>
      <c r="V63" s="81">
        <f t="shared" si="58"/>
        <v>250</v>
      </c>
      <c r="W63" s="165">
        <f t="shared" si="58"/>
        <v>3</v>
      </c>
      <c r="X63" s="166">
        <f t="shared" si="58"/>
        <v>35</v>
      </c>
      <c r="Y63" s="45">
        <f t="shared" si="58"/>
        <v>100</v>
      </c>
      <c r="Z63" s="167">
        <f t="shared" si="58"/>
        <v>3</v>
      </c>
      <c r="AA63" s="48">
        <f t="shared" si="58"/>
        <v>17.5</v>
      </c>
      <c r="AB63" s="48">
        <f t="shared" si="58"/>
        <v>150</v>
      </c>
      <c r="AC63" s="168">
        <f t="shared" si="58"/>
        <v>3</v>
      </c>
      <c r="AD63" s="51">
        <f t="shared" si="58"/>
        <v>40</v>
      </c>
      <c r="AE63" s="51">
        <f t="shared" si="58"/>
        <v>100</v>
      </c>
      <c r="AF63" s="169">
        <f t="shared" si="58"/>
        <v>3</v>
      </c>
      <c r="AG63" s="84">
        <f t="shared" si="58"/>
        <v>20</v>
      </c>
      <c r="AH63" s="84">
        <f t="shared" si="58"/>
        <v>125</v>
      </c>
      <c r="AI63" s="85">
        <f t="shared" si="58"/>
        <v>3</v>
      </c>
      <c r="AK63" s="146">
        <f t="shared" si="58"/>
        <v>20</v>
      </c>
      <c r="AL63" s="136">
        <f t="shared" si="58"/>
        <v>26</v>
      </c>
      <c r="AM63" s="134">
        <f t="shared" si="58"/>
        <v>20.5</v>
      </c>
      <c r="AN63" s="137">
        <f t="shared" si="58"/>
        <v>30</v>
      </c>
      <c r="AO63" s="124">
        <f t="shared" si="58"/>
        <v>5</v>
      </c>
      <c r="AP63" s="125">
        <f t="shared" si="58"/>
        <v>45</v>
      </c>
      <c r="AQ63" s="125">
        <f t="shared" si="58"/>
        <v>5</v>
      </c>
      <c r="AR63" s="126">
        <f t="shared" si="58"/>
        <v>100</v>
      </c>
      <c r="AS63" s="127">
        <f t="shared" si="58"/>
        <v>500</v>
      </c>
      <c r="AT63" s="127">
        <f t="shared" si="58"/>
        <v>25</v>
      </c>
      <c r="AU63" s="172">
        <f t="shared" si="58"/>
        <v>5</v>
      </c>
      <c r="AV63" s="174">
        <f t="shared" si="58"/>
        <v>15</v>
      </c>
      <c r="AX63" s="28">
        <f t="shared" ref="AX63:AY63" si="59">_xlfn.QUARTILE.INC(AX4:AX58,1)</f>
        <v>0</v>
      </c>
      <c r="AY63" s="29">
        <f t="shared" si="59"/>
        <v>-200</v>
      </c>
      <c r="AZ63" s="30">
        <f>_xlfn.QUARTILE.INC(AZ4:AZ58,1)</f>
        <v>0</v>
      </c>
      <c r="BA63" s="31">
        <f>_xlfn.QUARTILE.INC(BA4:BA58,1)</f>
        <v>0</v>
      </c>
      <c r="BB63" s="32">
        <f t="shared" ref="BB63:BC63" si="60">_xlfn.QUARTILE.INC(BB4:BB58,1)</f>
        <v>-100</v>
      </c>
      <c r="BC63" s="33">
        <f t="shared" si="60"/>
        <v>-1</v>
      </c>
      <c r="BE63" s="304">
        <f t="shared" ref="BE63:BF63" si="61">_xlfn.QUARTILE.INC(BE4:BE58,1)</f>
        <v>0</v>
      </c>
      <c r="BF63" s="305">
        <f t="shared" si="61"/>
        <v>-25</v>
      </c>
      <c r="BG63" s="306">
        <f>_xlfn.QUARTILE.INC(BG4:BG58,1)</f>
        <v>-1</v>
      </c>
      <c r="BH63" s="292">
        <f>_xlfn.QUARTILE.INC(BH4:BH58,1)</f>
        <v>0</v>
      </c>
      <c r="BI63" s="293">
        <f t="shared" ref="BI63:BJ63" si="62">_xlfn.QUARTILE.INC(BI4:BI58,1)</f>
        <v>-100</v>
      </c>
      <c r="BJ63" s="294">
        <f t="shared" si="62"/>
        <v>0</v>
      </c>
    </row>
    <row r="64" spans="1:62" x14ac:dyDescent="0.25">
      <c r="A64" s="89" t="s">
        <v>50</v>
      </c>
      <c r="C64" s="19"/>
      <c r="G64" s="19"/>
      <c r="H64" s="26">
        <f t="shared" ref="H64:S64" si="63">MIN(H4:H58)</f>
        <v>-5</v>
      </c>
      <c r="I64" s="29">
        <f t="shared" si="63"/>
        <v>-20</v>
      </c>
      <c r="J64" s="32">
        <f t="shared" si="63"/>
        <v>-10</v>
      </c>
      <c r="K64" s="34">
        <f t="shared" si="63"/>
        <v>-20</v>
      </c>
      <c r="L64" s="26">
        <f t="shared" si="63"/>
        <v>-200</v>
      </c>
      <c r="M64" s="29">
        <f t="shared" si="63"/>
        <v>-200</v>
      </c>
      <c r="N64" s="32">
        <f t="shared" si="63"/>
        <v>-200</v>
      </c>
      <c r="O64" s="35">
        <f t="shared" si="63"/>
        <v>-200</v>
      </c>
      <c r="P64" s="27">
        <f t="shared" si="63"/>
        <v>-2</v>
      </c>
      <c r="Q64" s="29">
        <f t="shared" si="63"/>
        <v>-3</v>
      </c>
      <c r="R64" s="32">
        <f t="shared" si="63"/>
        <v>-4</v>
      </c>
      <c r="S64" s="35">
        <f t="shared" si="63"/>
        <v>-3</v>
      </c>
      <c r="U64" s="69">
        <f t="shared" ref="U64:AV64" si="64">MIN(U4:U58)</f>
        <v>15</v>
      </c>
      <c r="V64" s="70">
        <f t="shared" si="64"/>
        <v>200</v>
      </c>
      <c r="W64" s="71">
        <f t="shared" si="64"/>
        <v>2</v>
      </c>
      <c r="X64" s="72">
        <f t="shared" si="64"/>
        <v>20</v>
      </c>
      <c r="Y64" s="27">
        <f t="shared" si="64"/>
        <v>100</v>
      </c>
      <c r="Z64" s="73">
        <f t="shared" si="64"/>
        <v>1</v>
      </c>
      <c r="AA64" s="29">
        <f t="shared" si="64"/>
        <v>5</v>
      </c>
      <c r="AB64" s="29">
        <f t="shared" si="64"/>
        <v>100</v>
      </c>
      <c r="AC64" s="74">
        <f t="shared" si="64"/>
        <v>1</v>
      </c>
      <c r="AD64" s="32">
        <f t="shared" si="64"/>
        <v>10</v>
      </c>
      <c r="AE64" s="32">
        <f t="shared" si="64"/>
        <v>100</v>
      </c>
      <c r="AF64" s="75">
        <f t="shared" si="64"/>
        <v>1</v>
      </c>
      <c r="AG64" s="76">
        <f t="shared" si="64"/>
        <v>5</v>
      </c>
      <c r="AH64" s="76">
        <f t="shared" si="64"/>
        <v>100</v>
      </c>
      <c r="AI64" s="77">
        <f t="shared" si="64"/>
        <v>1</v>
      </c>
      <c r="AK64" s="147">
        <f t="shared" si="64"/>
        <v>14</v>
      </c>
      <c r="AL64" s="148">
        <f t="shared" si="64"/>
        <v>20</v>
      </c>
      <c r="AM64" s="149">
        <f t="shared" si="64"/>
        <v>12</v>
      </c>
      <c r="AN64" s="150">
        <f t="shared" si="64"/>
        <v>18</v>
      </c>
      <c r="AO64" s="151">
        <f t="shared" si="64"/>
        <v>5</v>
      </c>
      <c r="AP64" s="152">
        <f t="shared" si="64"/>
        <v>45</v>
      </c>
      <c r="AQ64" s="152">
        <f t="shared" si="64"/>
        <v>5</v>
      </c>
      <c r="AR64" s="153">
        <f t="shared" si="64"/>
        <v>100</v>
      </c>
      <c r="AS64" s="154">
        <f t="shared" si="64"/>
        <v>500</v>
      </c>
      <c r="AT64" s="154">
        <f t="shared" si="64"/>
        <v>25</v>
      </c>
      <c r="AU64" s="177">
        <f t="shared" si="64"/>
        <v>3</v>
      </c>
      <c r="AV64" s="178">
        <f t="shared" si="64"/>
        <v>12</v>
      </c>
      <c r="AX64" s="28">
        <f t="shared" ref="AX64:AY64" si="65">MIN(AX4:AX58)</f>
        <v>-5</v>
      </c>
      <c r="AY64" s="29">
        <f t="shared" si="65"/>
        <v>-400</v>
      </c>
      <c r="AZ64" s="30">
        <f>MIN(AZ4:AZ58)</f>
        <v>-1</v>
      </c>
      <c r="BA64" s="31">
        <f>MIN(BA4:BA58)</f>
        <v>-20</v>
      </c>
      <c r="BB64" s="32">
        <f t="shared" ref="BB64:BC64" si="66">MIN(BB4:BB58)</f>
        <v>-400</v>
      </c>
      <c r="BC64" s="33">
        <f t="shared" si="66"/>
        <v>-4</v>
      </c>
      <c r="BE64" s="304">
        <f t="shared" ref="BE64:BF64" si="67">MIN(BE4:BE58)</f>
        <v>-25</v>
      </c>
      <c r="BF64" s="305">
        <f t="shared" si="67"/>
        <v>-325</v>
      </c>
      <c r="BG64" s="306">
        <f>MIN(BG4:BG58)</f>
        <v>-4</v>
      </c>
      <c r="BH64" s="292">
        <f>MIN(BH4:BH58)</f>
        <v>-25</v>
      </c>
      <c r="BI64" s="293">
        <f t="shared" ref="BI64:BJ64" si="68">MIN(BI4:BI58)</f>
        <v>-375</v>
      </c>
      <c r="BJ64" s="294">
        <f t="shared" si="68"/>
        <v>-2</v>
      </c>
    </row>
    <row r="65" spans="1:62" x14ac:dyDescent="0.25">
      <c r="A65" s="89" t="s">
        <v>47</v>
      </c>
      <c r="C65" s="19"/>
      <c r="G65" s="19"/>
      <c r="H65" s="90">
        <f t="shared" ref="H65:S65" si="69">AVERAGE(H4:H58)</f>
        <v>19.181818181818183</v>
      </c>
      <c r="I65" s="91">
        <f t="shared" si="69"/>
        <v>6.1818181818181817</v>
      </c>
      <c r="J65" s="92">
        <f t="shared" si="69"/>
        <v>19.727272727272727</v>
      </c>
      <c r="K65" s="93">
        <f t="shared" si="69"/>
        <v>10.181818181818182</v>
      </c>
      <c r="L65" s="90">
        <f t="shared" si="69"/>
        <v>-125</v>
      </c>
      <c r="M65" s="91">
        <f t="shared" si="69"/>
        <v>-2.7272727272727271</v>
      </c>
      <c r="N65" s="92">
        <f t="shared" si="69"/>
        <v>-129.54545454545453</v>
      </c>
      <c r="O65" s="94">
        <f t="shared" si="69"/>
        <v>-69.545454545454547</v>
      </c>
      <c r="P65" s="95">
        <f t="shared" si="69"/>
        <v>-0.43636363636363634</v>
      </c>
      <c r="Q65" s="91">
        <f t="shared" si="69"/>
        <v>-0.61818181818181817</v>
      </c>
      <c r="R65" s="92">
        <f t="shared" si="69"/>
        <v>-0.70909090909090911</v>
      </c>
      <c r="S65" s="94">
        <f t="shared" si="69"/>
        <v>-0.6</v>
      </c>
      <c r="U65" s="269">
        <f t="shared" ref="U65:AV65" si="70">AVERAGE(U4:U58)</f>
        <v>20.636363636363637</v>
      </c>
      <c r="V65" s="238">
        <f t="shared" si="70"/>
        <v>272.72727272727275</v>
      </c>
      <c r="W65" s="270">
        <f t="shared" si="70"/>
        <v>3.9090909090909092</v>
      </c>
      <c r="X65" s="271">
        <f t="shared" si="70"/>
        <v>39.81818181818182</v>
      </c>
      <c r="Y65" s="95">
        <f t="shared" si="70"/>
        <v>147.72727272727272</v>
      </c>
      <c r="Z65" s="272">
        <f t="shared" si="70"/>
        <v>3.4727272727272727</v>
      </c>
      <c r="AA65" s="91">
        <f t="shared" si="70"/>
        <v>26.818181818181817</v>
      </c>
      <c r="AB65" s="91">
        <f t="shared" si="70"/>
        <v>270</v>
      </c>
      <c r="AC65" s="273">
        <f t="shared" si="70"/>
        <v>3.290909090909091</v>
      </c>
      <c r="AD65" s="92">
        <f t="shared" si="70"/>
        <v>40.363636363636367</v>
      </c>
      <c r="AE65" s="92">
        <f t="shared" si="70"/>
        <v>143.18181818181819</v>
      </c>
      <c r="AF65" s="274">
        <f t="shared" si="70"/>
        <v>3.2</v>
      </c>
      <c r="AG65" s="275">
        <f t="shared" si="70"/>
        <v>30.818181818181817</v>
      </c>
      <c r="AH65" s="275">
        <f t="shared" si="70"/>
        <v>203.18181818181819</v>
      </c>
      <c r="AI65" s="276">
        <f t="shared" si="70"/>
        <v>3.3090909090909091</v>
      </c>
      <c r="AJ65" s="240"/>
      <c r="AK65" s="241">
        <f t="shared" si="70"/>
        <v>32.581818181818178</v>
      </c>
      <c r="AL65" s="242">
        <f t="shared" si="70"/>
        <v>41.909090909090907</v>
      </c>
      <c r="AM65" s="243">
        <f t="shared" si="70"/>
        <v>32.036363636363639</v>
      </c>
      <c r="AN65" s="244">
        <f t="shared" si="70"/>
        <v>42.436363636363637</v>
      </c>
      <c r="AO65" s="261">
        <f t="shared" si="70"/>
        <v>5</v>
      </c>
      <c r="AP65" s="262">
        <f t="shared" si="70"/>
        <v>45</v>
      </c>
      <c r="AQ65" s="262">
        <f t="shared" si="70"/>
        <v>5</v>
      </c>
      <c r="AR65" s="263">
        <f t="shared" si="70"/>
        <v>100</v>
      </c>
      <c r="AS65" s="264">
        <f t="shared" si="70"/>
        <v>500</v>
      </c>
      <c r="AT65" s="264">
        <f t="shared" si="70"/>
        <v>25</v>
      </c>
      <c r="AU65" s="245">
        <f t="shared" si="70"/>
        <v>8.4</v>
      </c>
      <c r="AV65" s="246">
        <f t="shared" si="70"/>
        <v>22</v>
      </c>
      <c r="AX65" s="281">
        <f t="shared" ref="AX65:AY65" si="71">AVERAGE(AX4:AX58)</f>
        <v>13</v>
      </c>
      <c r="AY65" s="91">
        <f t="shared" si="71"/>
        <v>-122.27272727272727</v>
      </c>
      <c r="AZ65" s="282">
        <f>AVERAGE(AZ4:AZ58)</f>
        <v>0.18181818181818182</v>
      </c>
      <c r="BA65" s="285">
        <f>AVERAGE(BA4:BA58)</f>
        <v>9.545454545454545</v>
      </c>
      <c r="BB65" s="92">
        <f t="shared" ref="BB65:BC65" si="72">AVERAGE(BB4:BB58)</f>
        <v>-60</v>
      </c>
      <c r="BC65" s="286">
        <f t="shared" si="72"/>
        <v>-0.10909090909090909</v>
      </c>
      <c r="BE65" s="307">
        <f t="shared" ref="BE65:BF65" si="73">AVERAGE(BE4:BE58)</f>
        <v>0.54545454545454541</v>
      </c>
      <c r="BF65" s="308">
        <f t="shared" si="73"/>
        <v>-4.5454545454545459</v>
      </c>
      <c r="BG65" s="309">
        <f>AVERAGE(BG4:BG58)</f>
        <v>-0.27272727272727271</v>
      </c>
      <c r="BH65" s="295">
        <f>AVERAGE(BH4:BH58)</f>
        <v>4</v>
      </c>
      <c r="BI65" s="296">
        <f t="shared" ref="BI65:BJ65" si="74">AVERAGE(BI4:BI58)</f>
        <v>-66.818181818181813</v>
      </c>
      <c r="BJ65" s="297">
        <f t="shared" si="74"/>
        <v>1.8181818181818181E-2</v>
      </c>
    </row>
    <row r="66" spans="1:62" x14ac:dyDescent="0.25">
      <c r="A66" s="89" t="s">
        <v>53</v>
      </c>
      <c r="C66" s="19"/>
      <c r="G66" s="19"/>
      <c r="H66" s="96">
        <f t="shared" ref="H66:S66" si="75">_xlfn.STDEV.S(H4:H58)</f>
        <v>8.5398649245344007</v>
      </c>
      <c r="I66" s="97">
        <f t="shared" si="75"/>
        <v>14.749878730312414</v>
      </c>
      <c r="J66" s="98">
        <f t="shared" si="75"/>
        <v>9.1498928256312784</v>
      </c>
      <c r="K66" s="99">
        <f t="shared" si="75"/>
        <v>14.238823959306041</v>
      </c>
      <c r="L66" s="96">
        <f t="shared" si="75"/>
        <v>58.333333333333336</v>
      </c>
      <c r="M66" s="97">
        <f t="shared" si="75"/>
        <v>131.38090714005122</v>
      </c>
      <c r="N66" s="98">
        <f t="shared" si="75"/>
        <v>77.74169437162432</v>
      </c>
      <c r="O66" s="100">
        <f t="shared" si="75"/>
        <v>114.83592452838772</v>
      </c>
      <c r="P66" s="101">
        <f t="shared" si="75"/>
        <v>0.89780878034278888</v>
      </c>
      <c r="Q66" s="97">
        <f t="shared" si="75"/>
        <v>0.91268649217386422</v>
      </c>
      <c r="R66" s="98">
        <f t="shared" si="75"/>
        <v>1.2121717161195724</v>
      </c>
      <c r="S66" s="100">
        <f t="shared" si="75"/>
        <v>0.9925649526278798</v>
      </c>
      <c r="U66" s="247">
        <f t="shared" ref="U66:AV66" si="76">_xlfn.STDEV.S(U4:U58)</f>
        <v>2.7309178782805694</v>
      </c>
      <c r="V66" s="239">
        <f t="shared" si="76"/>
        <v>38.270699819136652</v>
      </c>
      <c r="W66" s="248">
        <f t="shared" si="76"/>
        <v>0.88762536459859409</v>
      </c>
      <c r="X66" s="249">
        <f t="shared" si="76"/>
        <v>8.1059898042787353</v>
      </c>
      <c r="Y66" s="101">
        <f t="shared" si="76"/>
        <v>56.575238185601812</v>
      </c>
      <c r="Z66" s="250">
        <f t="shared" si="76"/>
        <v>0.89968194903955379</v>
      </c>
      <c r="AA66" s="97">
        <f t="shared" si="76"/>
        <v>14.348946159640292</v>
      </c>
      <c r="AB66" s="97">
        <f t="shared" si="76"/>
        <v>138.64422895390283</v>
      </c>
      <c r="AC66" s="251">
        <f t="shared" si="76"/>
        <v>1.0305109712918452</v>
      </c>
      <c r="AD66" s="98">
        <f t="shared" si="76"/>
        <v>8.967768698002617</v>
      </c>
      <c r="AE66" s="98">
        <f t="shared" si="76"/>
        <v>68.962977429141333</v>
      </c>
      <c r="AF66" s="252">
        <f t="shared" si="76"/>
        <v>1.0784076052045266</v>
      </c>
      <c r="AG66" s="253">
        <f t="shared" si="76"/>
        <v>13.566149197189452</v>
      </c>
      <c r="AH66" s="253">
        <f t="shared" si="76"/>
        <v>117.26577772846869</v>
      </c>
      <c r="AI66" s="254">
        <f t="shared" si="76"/>
        <v>1.0340987715688814</v>
      </c>
      <c r="AJ66" s="240"/>
      <c r="AK66" s="255">
        <f t="shared" si="76"/>
        <v>14.37937168190356</v>
      </c>
      <c r="AL66" s="256">
        <f t="shared" si="76"/>
        <v>16.365357185986376</v>
      </c>
      <c r="AM66" s="257">
        <f t="shared" si="76"/>
        <v>14.441406051843037</v>
      </c>
      <c r="AN66" s="258">
        <f t="shared" si="76"/>
        <v>17.39387252301227</v>
      </c>
      <c r="AO66" s="265">
        <f t="shared" si="76"/>
        <v>0</v>
      </c>
      <c r="AP66" s="266">
        <f t="shared" si="76"/>
        <v>0</v>
      </c>
      <c r="AQ66" s="266">
        <f t="shared" si="76"/>
        <v>0</v>
      </c>
      <c r="AR66" s="267">
        <f t="shared" si="76"/>
        <v>0</v>
      </c>
      <c r="AS66" s="268">
        <f t="shared" si="76"/>
        <v>0</v>
      </c>
      <c r="AT66" s="268">
        <f t="shared" si="76"/>
        <v>0</v>
      </c>
      <c r="AU66" s="259">
        <f t="shared" si="76"/>
        <v>6.2763518537915477</v>
      </c>
      <c r="AV66" s="260">
        <f t="shared" si="76"/>
        <v>9.9703263440775807</v>
      </c>
      <c r="AX66" s="283">
        <f t="shared" ref="AX66:AY66" si="77">_xlfn.STDEV.S(AX4:AX58)</f>
        <v>12.859641144696472</v>
      </c>
      <c r="AY66" s="97">
        <f t="shared" si="77"/>
        <v>129.51768855963903</v>
      </c>
      <c r="AZ66" s="284">
        <f>_xlfn.STDEV.S(AZ4:AZ58)</f>
        <v>0.81855584417538063</v>
      </c>
      <c r="BA66" s="287">
        <f>_xlfn.STDEV.S(BA4:BA58)</f>
        <v>13.515174163137251</v>
      </c>
      <c r="BB66" s="98">
        <f t="shared" ref="BB66:BC66" si="78">_xlfn.STDEV.S(BB4:BB58)</f>
        <v>129.24280909862532</v>
      </c>
      <c r="BC66" s="288">
        <f t="shared" si="78"/>
        <v>1.0658456436215029</v>
      </c>
      <c r="BE66" s="310">
        <f t="shared" ref="BE66:BF66" si="79">_xlfn.STDEV.S(BE4:BE58)</f>
        <v>9.5584327357384478</v>
      </c>
      <c r="BF66" s="311">
        <f t="shared" si="79"/>
        <v>80.376848099671776</v>
      </c>
      <c r="BG66" s="312">
        <f>_xlfn.STDEV.S(BG4:BG58)</f>
        <v>1.0265827067859918</v>
      </c>
      <c r="BH66" s="298">
        <f>_xlfn.STDEV.S(BH4:BH58)</f>
        <v>11.279282877125754</v>
      </c>
      <c r="BI66" s="299">
        <f t="shared" ref="BI66:BJ66" si="80">_xlfn.STDEV.S(BI4:BI58)</f>
        <v>103.97811217486021</v>
      </c>
      <c r="BJ66" s="300">
        <f t="shared" si="80"/>
        <v>0.62333954515351309</v>
      </c>
    </row>
  </sheetData>
  <conditionalFormatting sqref="H4:S58 H60:S65">
    <cfRule type="cellIs" dxfId="55" priority="31" stopIfTrue="1" operator="lessThan">
      <formula>0</formula>
    </cfRule>
    <cfRule type="cellIs" dxfId="54" priority="32" stopIfTrue="1" operator="greaterThan">
      <formula>0</formula>
    </cfRule>
  </conditionalFormatting>
  <conditionalFormatting sqref="H66:S66">
    <cfRule type="cellIs" dxfId="53" priority="25" stopIfTrue="1" operator="lessThan">
      <formula>0</formula>
    </cfRule>
    <cfRule type="cellIs" dxfId="52" priority="26" stopIfTrue="1" operator="greaterThan">
      <formula>0</formula>
    </cfRule>
  </conditionalFormatting>
  <conditionalFormatting sqref="AX4:AX58">
    <cfRule type="cellIs" dxfId="51" priority="23" stopIfTrue="1" operator="lessThan">
      <formula>0</formula>
    </cfRule>
    <cfRule type="cellIs" dxfId="50" priority="24" stopIfTrue="1" operator="greaterThan">
      <formula>0</formula>
    </cfRule>
  </conditionalFormatting>
  <conditionalFormatting sqref="AY4:AZ58">
    <cfRule type="cellIs" dxfId="49" priority="21" stopIfTrue="1" operator="lessThan">
      <formula>0</formula>
    </cfRule>
    <cfRule type="cellIs" dxfId="48" priority="22" stopIfTrue="1" operator="greaterThan">
      <formula>0</formula>
    </cfRule>
  </conditionalFormatting>
  <conditionalFormatting sqref="BA4:BA58">
    <cfRule type="cellIs" dxfId="47" priority="19" stopIfTrue="1" operator="lessThan">
      <formula>0</formula>
    </cfRule>
    <cfRule type="cellIs" dxfId="46" priority="20" stopIfTrue="1" operator="greaterThan">
      <formula>0</formula>
    </cfRule>
  </conditionalFormatting>
  <conditionalFormatting sqref="BB4:BC58">
    <cfRule type="cellIs" dxfId="45" priority="17" stopIfTrue="1" operator="lessThan">
      <formula>0</formula>
    </cfRule>
    <cfRule type="cellIs" dxfId="44" priority="18" stopIfTrue="1" operator="greaterThan">
      <formula>0</formula>
    </cfRule>
  </conditionalFormatting>
  <conditionalFormatting sqref="AX60:BC65">
    <cfRule type="cellIs" dxfId="43" priority="15" stopIfTrue="1" operator="lessThan">
      <formula>0</formula>
    </cfRule>
    <cfRule type="cellIs" dxfId="42" priority="16" stopIfTrue="1" operator="greaterThan">
      <formula>0</formula>
    </cfRule>
  </conditionalFormatting>
  <conditionalFormatting sqref="AX66:BC66">
    <cfRule type="cellIs" dxfId="41" priority="13" stopIfTrue="1" operator="lessThan">
      <formula>0</formula>
    </cfRule>
    <cfRule type="cellIs" dxfId="40" priority="14" stopIfTrue="1" operator="greaterThan">
      <formula>0</formula>
    </cfRule>
  </conditionalFormatting>
  <conditionalFormatting sqref="BE60:BJ65">
    <cfRule type="cellIs" dxfId="39" priority="11" stopIfTrue="1" operator="lessThan">
      <formula>0</formula>
    </cfRule>
    <cfRule type="cellIs" dxfId="38" priority="12" stopIfTrue="1" operator="greaterThan">
      <formula>0</formula>
    </cfRule>
  </conditionalFormatting>
  <conditionalFormatting sqref="BE66:BJ66">
    <cfRule type="cellIs" dxfId="37" priority="9" stopIfTrue="1" operator="lessThan">
      <formula>0</formula>
    </cfRule>
    <cfRule type="cellIs" dxfId="36" priority="10" stopIfTrue="1" operator="greaterThan">
      <formula>0</formula>
    </cfRule>
  </conditionalFormatting>
  <conditionalFormatting sqref="BE4:BE58">
    <cfRule type="cellIs" dxfId="35" priority="7" stopIfTrue="1" operator="lessThan">
      <formula>0</formula>
    </cfRule>
    <cfRule type="cellIs" dxfId="34" priority="8" stopIfTrue="1" operator="greaterThan">
      <formula>0</formula>
    </cfRule>
  </conditionalFormatting>
  <conditionalFormatting sqref="BF4:BG58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BH4:BH58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BI4:BJ5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63"/>
  <sheetViews>
    <sheetView zoomScale="70" zoomScaleNormal="70" workbookViewId="0">
      <pane xSplit="1" ySplit="3" topLeftCell="B4" activePane="bottomRight" state="frozen"/>
      <selection activeCell="Y71" sqref="Y71"/>
      <selection pane="topRight" activeCell="Y71" sqref="Y71"/>
      <selection pane="bottomLeft" activeCell="Y71" sqref="Y71"/>
      <selection pane="bottomRight" activeCell="AH30" sqref="AH30"/>
    </sheetView>
  </sheetViews>
  <sheetFormatPr defaultRowHeight="15" x14ac:dyDescent="0.25"/>
  <cols>
    <col min="1" max="1" width="11" customWidth="1"/>
    <col min="2" max="2" width="2.5703125" customWidth="1"/>
    <col min="3" max="3" width="2.42578125" style="19" customWidth="1"/>
    <col min="4" max="4" width="6.28515625" customWidth="1"/>
    <col min="5" max="5" width="6.140625" customWidth="1"/>
    <col min="6" max="6" width="5.140625" customWidth="1"/>
    <col min="7" max="7" width="5.140625" style="19" customWidth="1"/>
    <col min="8" max="19" width="6.7109375" style="19" customWidth="1"/>
    <col min="20" max="20" width="2.7109375" style="19" customWidth="1"/>
    <col min="21" max="35" width="6.85546875" customWidth="1"/>
    <col min="36" max="36" width="2.7109375" customWidth="1"/>
    <col min="37" max="40" width="7.42578125" customWidth="1"/>
    <col min="41" max="43" width="5.85546875" customWidth="1"/>
    <col min="44" max="46" width="6.140625" customWidth="1"/>
    <col min="47" max="48" width="13.28515625" customWidth="1"/>
  </cols>
  <sheetData>
    <row r="2" spans="1:62" x14ac:dyDescent="0.25">
      <c r="H2" s="86" t="s">
        <v>40</v>
      </c>
      <c r="I2" s="8"/>
      <c r="J2" s="8"/>
      <c r="K2" s="87"/>
      <c r="L2" s="86" t="s">
        <v>41</v>
      </c>
      <c r="M2" s="8"/>
      <c r="N2" s="8"/>
      <c r="O2" s="87"/>
      <c r="P2" s="86" t="s">
        <v>42</v>
      </c>
      <c r="Q2" s="8"/>
      <c r="R2" s="8"/>
      <c r="S2" s="87"/>
      <c r="U2" s="78" t="s">
        <v>35</v>
      </c>
      <c r="V2" s="7"/>
      <c r="W2" s="79"/>
      <c r="X2" s="78" t="s">
        <v>36</v>
      </c>
      <c r="Y2" s="7"/>
      <c r="Z2" s="79"/>
      <c r="AA2" s="78" t="s">
        <v>37</v>
      </c>
      <c r="AB2" s="7"/>
      <c r="AC2" s="79"/>
      <c r="AD2" s="78" t="s">
        <v>38</v>
      </c>
      <c r="AE2" s="7"/>
      <c r="AF2" s="79"/>
      <c r="AG2" s="78" t="s">
        <v>39</v>
      </c>
      <c r="AH2" s="7"/>
      <c r="AI2" s="79"/>
      <c r="AX2" s="78" t="s">
        <v>156</v>
      </c>
      <c r="AY2" s="7"/>
      <c r="AZ2" s="79"/>
      <c r="BA2" s="7" t="s">
        <v>157</v>
      </c>
      <c r="BB2" s="7"/>
      <c r="BC2" s="79"/>
      <c r="BE2" s="78" t="s">
        <v>158</v>
      </c>
      <c r="BF2" s="7"/>
      <c r="BG2" s="79"/>
      <c r="BH2" s="7" t="s">
        <v>159</v>
      </c>
      <c r="BI2" s="7"/>
      <c r="BJ2" s="79"/>
    </row>
    <row r="3" spans="1:62" x14ac:dyDescent="0.25">
      <c r="A3" s="1" t="s">
        <v>0</v>
      </c>
      <c r="B3" s="1" t="s">
        <v>1</v>
      </c>
      <c r="C3" s="2"/>
      <c r="D3" s="1" t="s">
        <v>2</v>
      </c>
      <c r="E3" s="1" t="s">
        <v>3</v>
      </c>
      <c r="F3" s="1" t="s">
        <v>4</v>
      </c>
      <c r="G3" s="2" t="s">
        <v>5</v>
      </c>
      <c r="H3" s="44" t="s">
        <v>43</v>
      </c>
      <c r="I3" s="48" t="s">
        <v>44</v>
      </c>
      <c r="J3" s="51" t="s">
        <v>45</v>
      </c>
      <c r="K3" s="85" t="s">
        <v>46</v>
      </c>
      <c r="L3" s="26" t="s">
        <v>43</v>
      </c>
      <c r="M3" s="29" t="s">
        <v>44</v>
      </c>
      <c r="N3" s="32" t="s">
        <v>45</v>
      </c>
      <c r="O3" s="88" t="s">
        <v>46</v>
      </c>
      <c r="P3" s="44" t="s">
        <v>43</v>
      </c>
      <c r="Q3" s="48" t="s">
        <v>44</v>
      </c>
      <c r="R3" s="51" t="s">
        <v>45</v>
      </c>
      <c r="S3" s="85" t="s">
        <v>46</v>
      </c>
      <c r="T3" s="2"/>
      <c r="U3" s="80" t="s">
        <v>40</v>
      </c>
      <c r="V3" s="81" t="s">
        <v>41</v>
      </c>
      <c r="W3" s="82" t="s">
        <v>42</v>
      </c>
      <c r="X3" s="44" t="s">
        <v>40</v>
      </c>
      <c r="Y3" s="45" t="s">
        <v>41</v>
      </c>
      <c r="Z3" s="46" t="s">
        <v>42</v>
      </c>
      <c r="AA3" s="47" t="s">
        <v>40</v>
      </c>
      <c r="AB3" s="48" t="s">
        <v>41</v>
      </c>
      <c r="AC3" s="49" t="s">
        <v>42</v>
      </c>
      <c r="AD3" s="50" t="s">
        <v>40</v>
      </c>
      <c r="AE3" s="51" t="s">
        <v>41</v>
      </c>
      <c r="AF3" s="52" t="s">
        <v>42</v>
      </c>
      <c r="AG3" s="83" t="s">
        <v>40</v>
      </c>
      <c r="AH3" s="84" t="s">
        <v>41</v>
      </c>
      <c r="AI3" s="85" t="s">
        <v>42</v>
      </c>
      <c r="AK3" s="179" t="s">
        <v>54</v>
      </c>
      <c r="AL3" s="180" t="s">
        <v>55</v>
      </c>
      <c r="AM3" s="181" t="s">
        <v>56</v>
      </c>
      <c r="AN3" s="182" t="s">
        <v>57</v>
      </c>
      <c r="AO3" s="184" t="s">
        <v>58</v>
      </c>
      <c r="AP3" s="185" t="s">
        <v>59</v>
      </c>
      <c r="AQ3" s="186" t="s">
        <v>60</v>
      </c>
      <c r="AR3" s="188" t="s">
        <v>61</v>
      </c>
      <c r="AS3" s="189" t="s">
        <v>62</v>
      </c>
      <c r="AT3" s="190" t="s">
        <v>63</v>
      </c>
      <c r="AU3" s="191" t="s">
        <v>64</v>
      </c>
      <c r="AV3" s="192" t="s">
        <v>65</v>
      </c>
      <c r="AX3" s="28" t="s">
        <v>40</v>
      </c>
      <c r="AY3" s="29" t="s">
        <v>41</v>
      </c>
      <c r="AZ3" s="30" t="s">
        <v>42</v>
      </c>
      <c r="BA3" s="32" t="s">
        <v>40</v>
      </c>
      <c r="BB3" s="32" t="s">
        <v>41</v>
      </c>
      <c r="BC3" s="33" t="s">
        <v>42</v>
      </c>
      <c r="BE3" s="304" t="s">
        <v>40</v>
      </c>
      <c r="BF3" s="305" t="s">
        <v>41</v>
      </c>
      <c r="BG3" s="306" t="s">
        <v>42</v>
      </c>
      <c r="BH3" s="293" t="s">
        <v>40</v>
      </c>
      <c r="BI3" s="293" t="s">
        <v>41</v>
      </c>
      <c r="BJ3" s="294" t="s">
        <v>42</v>
      </c>
    </row>
    <row r="4" spans="1:62" x14ac:dyDescent="0.25">
      <c r="A4" s="3" t="s">
        <v>23</v>
      </c>
      <c r="B4" s="4">
        <v>1</v>
      </c>
      <c r="C4" s="5"/>
      <c r="D4" s="6" t="s">
        <v>7</v>
      </c>
      <c r="E4" s="6" t="s">
        <v>8</v>
      </c>
      <c r="F4" s="7" t="s">
        <v>6</v>
      </c>
      <c r="G4" s="8" t="s">
        <v>6</v>
      </c>
      <c r="H4" s="9">
        <f t="shared" ref="H4:H27" si="0">X4-U4</f>
        <v>10</v>
      </c>
      <c r="I4" s="12">
        <f t="shared" ref="I4:I27" si="1">AA4-U4</f>
        <v>-6</v>
      </c>
      <c r="J4" s="15">
        <f t="shared" ref="J4:J27" si="2">AD4-U4</f>
        <v>18</v>
      </c>
      <c r="K4" s="17">
        <f t="shared" ref="K4:K27" si="3">AG4-U4</f>
        <v>18</v>
      </c>
      <c r="L4" s="9">
        <f t="shared" ref="L4:L27" si="4">Y4-V4</f>
        <v>-75</v>
      </c>
      <c r="M4" s="12">
        <f t="shared" ref="M4:M27" si="5">AB4-V4</f>
        <v>300</v>
      </c>
      <c r="N4" s="15">
        <f t="shared" ref="N4:N27" si="6">AE4-V4</f>
        <v>-75</v>
      </c>
      <c r="O4" s="18">
        <f t="shared" ref="O4:O27" si="7">AH4-V4</f>
        <v>-75</v>
      </c>
      <c r="P4" s="10">
        <f t="shared" ref="P4:P19" si="8">Z4-W4</f>
        <v>0</v>
      </c>
      <c r="Q4" s="12">
        <f t="shared" ref="Q4:Q19" si="9">AC4-W4</f>
        <v>-1</v>
      </c>
      <c r="R4" s="15">
        <f t="shared" ref="R4:R19" si="10">AF4-W4</f>
        <v>0</v>
      </c>
      <c r="S4" s="18">
        <f t="shared" ref="S4:S19" si="11">AI4-W4</f>
        <v>0</v>
      </c>
      <c r="U4" s="69">
        <v>10</v>
      </c>
      <c r="V4" s="70">
        <v>200</v>
      </c>
      <c r="W4" s="71">
        <v>3</v>
      </c>
      <c r="X4" s="72">
        <v>20</v>
      </c>
      <c r="Y4" s="27">
        <v>125</v>
      </c>
      <c r="Z4" s="73">
        <v>3</v>
      </c>
      <c r="AA4" s="29">
        <v>4</v>
      </c>
      <c r="AB4" s="29">
        <v>500</v>
      </c>
      <c r="AC4" s="74">
        <v>2</v>
      </c>
      <c r="AD4" s="32">
        <v>28</v>
      </c>
      <c r="AE4" s="32">
        <v>125</v>
      </c>
      <c r="AF4" s="75">
        <v>3</v>
      </c>
      <c r="AG4" s="76">
        <v>28</v>
      </c>
      <c r="AH4" s="76">
        <v>125</v>
      </c>
      <c r="AI4" s="77">
        <v>3</v>
      </c>
      <c r="AK4" s="132">
        <v>80</v>
      </c>
      <c r="AL4" s="133">
        <v>110</v>
      </c>
      <c r="AM4" s="134">
        <v>70</v>
      </c>
      <c r="AN4" s="135">
        <v>100</v>
      </c>
      <c r="AO4" s="124">
        <v>2</v>
      </c>
      <c r="AP4" s="183">
        <v>30</v>
      </c>
      <c r="AQ4" s="183">
        <v>2</v>
      </c>
      <c r="AR4" s="126">
        <v>100</v>
      </c>
      <c r="AS4" s="187">
        <v>500</v>
      </c>
      <c r="AT4" s="187">
        <v>25</v>
      </c>
      <c r="AU4" s="170">
        <v>20</v>
      </c>
      <c r="AV4" s="171">
        <v>40</v>
      </c>
      <c r="AX4" s="11">
        <f>X4-AA4</f>
        <v>16</v>
      </c>
      <c r="AY4" s="12">
        <f t="shared" ref="AY4:AZ19" si="12">Y4-AB4</f>
        <v>-375</v>
      </c>
      <c r="AZ4" s="13">
        <f t="shared" si="12"/>
        <v>1</v>
      </c>
      <c r="BA4" s="15">
        <f>AD4-AG4</f>
        <v>0</v>
      </c>
      <c r="BB4" s="15">
        <f t="shared" ref="BB4:BC19" si="13">AE4-AH4</f>
        <v>0</v>
      </c>
      <c r="BC4" s="16">
        <f t="shared" si="13"/>
        <v>0</v>
      </c>
      <c r="BE4" s="301">
        <f>AD4-X4</f>
        <v>8</v>
      </c>
      <c r="BF4" s="302">
        <f t="shared" ref="BF4:BJ19" si="14">AE4-Y4</f>
        <v>0</v>
      </c>
      <c r="BG4" s="303">
        <f t="shared" si="14"/>
        <v>0</v>
      </c>
      <c r="BH4" s="290">
        <f t="shared" si="14"/>
        <v>24</v>
      </c>
      <c r="BI4" s="290">
        <f t="shared" si="14"/>
        <v>-375</v>
      </c>
      <c r="BJ4" s="291">
        <f t="shared" si="14"/>
        <v>1</v>
      </c>
    </row>
    <row r="5" spans="1:62" x14ac:dyDescent="0.25">
      <c r="A5" s="20" t="s">
        <v>24</v>
      </c>
      <c r="B5" s="21">
        <v>1</v>
      </c>
      <c r="C5" s="22"/>
      <c r="D5" s="23" t="s">
        <v>7</v>
      </c>
      <c r="E5" s="23" t="s">
        <v>9</v>
      </c>
      <c r="F5" s="24" t="s">
        <v>6</v>
      </c>
      <c r="G5" s="25" t="s">
        <v>6</v>
      </c>
      <c r="H5" s="26">
        <f t="shared" si="0"/>
        <v>12</v>
      </c>
      <c r="I5" s="29">
        <f t="shared" si="1"/>
        <v>10</v>
      </c>
      <c r="J5" s="32">
        <f t="shared" si="2"/>
        <v>12</v>
      </c>
      <c r="K5" s="34">
        <f t="shared" si="3"/>
        <v>12</v>
      </c>
      <c r="L5" s="26">
        <f t="shared" si="4"/>
        <v>-100</v>
      </c>
      <c r="M5" s="29">
        <f t="shared" si="5"/>
        <v>300</v>
      </c>
      <c r="N5" s="32">
        <f t="shared" si="6"/>
        <v>-100</v>
      </c>
      <c r="O5" s="35">
        <f t="shared" si="7"/>
        <v>-100</v>
      </c>
      <c r="P5" s="27">
        <f t="shared" si="8"/>
        <v>0</v>
      </c>
      <c r="Q5" s="29">
        <f t="shared" si="9"/>
        <v>-1</v>
      </c>
      <c r="R5" s="32">
        <f t="shared" si="10"/>
        <v>0</v>
      </c>
      <c r="S5" s="35">
        <f t="shared" si="11"/>
        <v>0</v>
      </c>
      <c r="U5" s="69">
        <v>10</v>
      </c>
      <c r="V5" s="70">
        <v>200</v>
      </c>
      <c r="W5" s="71">
        <v>4</v>
      </c>
      <c r="X5" s="72">
        <v>22</v>
      </c>
      <c r="Y5" s="27">
        <v>100</v>
      </c>
      <c r="Z5" s="73">
        <v>4</v>
      </c>
      <c r="AA5" s="29">
        <v>20</v>
      </c>
      <c r="AB5" s="29">
        <v>500</v>
      </c>
      <c r="AC5" s="74">
        <v>3</v>
      </c>
      <c r="AD5" s="32">
        <v>22</v>
      </c>
      <c r="AE5" s="32">
        <v>100</v>
      </c>
      <c r="AF5" s="75">
        <v>4</v>
      </c>
      <c r="AG5" s="76">
        <v>22</v>
      </c>
      <c r="AH5" s="76">
        <v>100</v>
      </c>
      <c r="AI5" s="77">
        <v>4</v>
      </c>
      <c r="AK5" s="132">
        <v>80</v>
      </c>
      <c r="AL5" s="133">
        <v>120</v>
      </c>
      <c r="AM5" s="134">
        <v>70</v>
      </c>
      <c r="AN5" s="135">
        <v>100</v>
      </c>
      <c r="AO5" s="124">
        <v>2</v>
      </c>
      <c r="AP5" s="125">
        <v>30</v>
      </c>
      <c r="AQ5" s="125">
        <v>2</v>
      </c>
      <c r="AR5" s="126">
        <v>100</v>
      </c>
      <c r="AS5" s="127">
        <v>500</v>
      </c>
      <c r="AT5" s="127">
        <v>25</v>
      </c>
      <c r="AU5" s="172">
        <v>20</v>
      </c>
      <c r="AV5" s="173">
        <v>40</v>
      </c>
      <c r="AX5" s="28">
        <f t="shared" ref="AX5:AZ25" si="15">X5-AA5</f>
        <v>2</v>
      </c>
      <c r="AY5" s="29">
        <f t="shared" si="12"/>
        <v>-400</v>
      </c>
      <c r="AZ5" s="30">
        <f t="shared" si="12"/>
        <v>1</v>
      </c>
      <c r="BA5" s="32">
        <f t="shared" ref="BA5:BC25" si="16">AD5-AG5</f>
        <v>0</v>
      </c>
      <c r="BB5" s="32">
        <f t="shared" si="13"/>
        <v>0</v>
      </c>
      <c r="BC5" s="33">
        <f t="shared" si="13"/>
        <v>0</v>
      </c>
      <c r="BE5" s="304">
        <f t="shared" ref="BE5:BJ27" si="17">AD5-X5</f>
        <v>0</v>
      </c>
      <c r="BF5" s="305">
        <f t="shared" si="14"/>
        <v>0</v>
      </c>
      <c r="BG5" s="306">
        <f t="shared" si="14"/>
        <v>0</v>
      </c>
      <c r="BH5" s="293">
        <f t="shared" si="14"/>
        <v>2</v>
      </c>
      <c r="BI5" s="293">
        <f t="shared" si="14"/>
        <v>-400</v>
      </c>
      <c r="BJ5" s="294">
        <f t="shared" si="14"/>
        <v>1</v>
      </c>
    </row>
    <row r="6" spans="1:62" x14ac:dyDescent="0.25">
      <c r="A6" s="20" t="s">
        <v>25</v>
      </c>
      <c r="B6" s="21">
        <v>1</v>
      </c>
      <c r="C6" s="36"/>
      <c r="D6" s="37" t="s">
        <v>10</v>
      </c>
      <c r="E6" s="37" t="s">
        <v>11</v>
      </c>
      <c r="F6" s="24" t="s">
        <v>12</v>
      </c>
      <c r="G6" s="25" t="s">
        <v>6</v>
      </c>
      <c r="H6" s="26">
        <f t="shared" si="0"/>
        <v>4</v>
      </c>
      <c r="I6" s="29">
        <f t="shared" si="1"/>
        <v>-8</v>
      </c>
      <c r="J6" s="32">
        <f t="shared" si="2"/>
        <v>6</v>
      </c>
      <c r="K6" s="34">
        <f t="shared" si="3"/>
        <v>6</v>
      </c>
      <c r="L6" s="26">
        <f t="shared" si="4"/>
        <v>125</v>
      </c>
      <c r="M6" s="29">
        <f t="shared" si="5"/>
        <v>300</v>
      </c>
      <c r="N6" s="32">
        <f t="shared" si="6"/>
        <v>-100</v>
      </c>
      <c r="O6" s="35">
        <f t="shared" si="7"/>
        <v>-100</v>
      </c>
      <c r="P6" s="27">
        <f t="shared" si="8"/>
        <v>0</v>
      </c>
      <c r="Q6" s="29">
        <f t="shared" si="9"/>
        <v>0</v>
      </c>
      <c r="R6" s="32">
        <f t="shared" si="10"/>
        <v>0</v>
      </c>
      <c r="S6" s="35">
        <f t="shared" si="11"/>
        <v>0</v>
      </c>
      <c r="U6" s="69">
        <v>10</v>
      </c>
      <c r="V6" s="70">
        <v>200</v>
      </c>
      <c r="W6" s="71">
        <v>3</v>
      </c>
      <c r="X6" s="72">
        <v>14</v>
      </c>
      <c r="Y6" s="27">
        <v>325</v>
      </c>
      <c r="Z6" s="73">
        <v>3</v>
      </c>
      <c r="AA6" s="29">
        <v>2</v>
      </c>
      <c r="AB6" s="29">
        <v>500</v>
      </c>
      <c r="AC6" s="74">
        <v>3</v>
      </c>
      <c r="AD6" s="32">
        <v>16</v>
      </c>
      <c r="AE6" s="32">
        <v>100</v>
      </c>
      <c r="AF6" s="75">
        <v>3</v>
      </c>
      <c r="AG6" s="76">
        <v>16</v>
      </c>
      <c r="AH6" s="76">
        <v>100</v>
      </c>
      <c r="AI6" s="77">
        <v>3</v>
      </c>
      <c r="AK6" s="132">
        <v>70</v>
      </c>
      <c r="AL6" s="136">
        <v>100</v>
      </c>
      <c r="AM6" s="134">
        <v>90</v>
      </c>
      <c r="AN6" s="137">
        <v>120</v>
      </c>
      <c r="AO6" s="124">
        <v>2</v>
      </c>
      <c r="AP6" s="125">
        <v>30</v>
      </c>
      <c r="AQ6" s="125">
        <v>2</v>
      </c>
      <c r="AR6" s="126">
        <v>100</v>
      </c>
      <c r="AS6" s="127">
        <v>500</v>
      </c>
      <c r="AT6" s="127">
        <v>25</v>
      </c>
      <c r="AU6" s="172">
        <v>20</v>
      </c>
      <c r="AV6" s="174">
        <v>40</v>
      </c>
      <c r="AX6" s="28">
        <f t="shared" si="15"/>
        <v>12</v>
      </c>
      <c r="AY6" s="29">
        <f t="shared" si="12"/>
        <v>-175</v>
      </c>
      <c r="AZ6" s="30">
        <f t="shared" si="12"/>
        <v>0</v>
      </c>
      <c r="BA6" s="32">
        <f t="shared" si="16"/>
        <v>0</v>
      </c>
      <c r="BB6" s="32">
        <f t="shared" si="13"/>
        <v>0</v>
      </c>
      <c r="BC6" s="33">
        <f t="shared" si="13"/>
        <v>0</v>
      </c>
      <c r="BE6" s="304">
        <f t="shared" si="17"/>
        <v>2</v>
      </c>
      <c r="BF6" s="305">
        <f t="shared" si="14"/>
        <v>-225</v>
      </c>
      <c r="BG6" s="306">
        <f t="shared" si="14"/>
        <v>0</v>
      </c>
      <c r="BH6" s="293">
        <f t="shared" si="14"/>
        <v>14</v>
      </c>
      <c r="BI6" s="293">
        <f t="shared" si="14"/>
        <v>-400</v>
      </c>
      <c r="BJ6" s="294">
        <f t="shared" si="14"/>
        <v>0</v>
      </c>
    </row>
    <row r="7" spans="1:62" x14ac:dyDescent="0.25">
      <c r="A7" s="38" t="s">
        <v>26</v>
      </c>
      <c r="B7" s="39">
        <v>1</v>
      </c>
      <c r="C7" s="40"/>
      <c r="D7" s="41" t="s">
        <v>10</v>
      </c>
      <c r="E7" s="41" t="s">
        <v>9</v>
      </c>
      <c r="F7" s="42" t="s">
        <v>6</v>
      </c>
      <c r="G7" s="43" t="s">
        <v>6</v>
      </c>
      <c r="H7" s="44">
        <f t="shared" si="0"/>
        <v>6</v>
      </c>
      <c r="I7" s="48">
        <f t="shared" si="1"/>
        <v>-6</v>
      </c>
      <c r="J7" s="51">
        <f t="shared" si="2"/>
        <v>20</v>
      </c>
      <c r="K7" s="53">
        <f t="shared" si="3"/>
        <v>-8</v>
      </c>
      <c r="L7" s="44">
        <f t="shared" si="4"/>
        <v>50</v>
      </c>
      <c r="M7" s="48">
        <f t="shared" si="5"/>
        <v>300</v>
      </c>
      <c r="N7" s="51">
        <f t="shared" si="6"/>
        <v>-100</v>
      </c>
      <c r="O7" s="54">
        <f t="shared" si="7"/>
        <v>-75</v>
      </c>
      <c r="P7" s="45">
        <f t="shared" si="8"/>
        <v>-1</v>
      </c>
      <c r="Q7" s="48">
        <f t="shared" si="9"/>
        <v>-1</v>
      </c>
      <c r="R7" s="51">
        <f t="shared" si="10"/>
        <v>0</v>
      </c>
      <c r="S7" s="54">
        <f t="shared" si="11"/>
        <v>-1</v>
      </c>
      <c r="U7" s="69">
        <v>10</v>
      </c>
      <c r="V7" s="70">
        <v>200</v>
      </c>
      <c r="W7" s="71">
        <v>3</v>
      </c>
      <c r="X7" s="72">
        <v>16</v>
      </c>
      <c r="Y7" s="27">
        <v>250</v>
      </c>
      <c r="Z7" s="73">
        <v>2</v>
      </c>
      <c r="AA7" s="29">
        <v>4</v>
      </c>
      <c r="AB7" s="29">
        <v>500</v>
      </c>
      <c r="AC7" s="74">
        <v>2</v>
      </c>
      <c r="AD7" s="32">
        <v>30</v>
      </c>
      <c r="AE7" s="32">
        <v>100</v>
      </c>
      <c r="AF7" s="75">
        <v>3</v>
      </c>
      <c r="AG7" s="76">
        <v>2</v>
      </c>
      <c r="AH7" s="76">
        <v>125</v>
      </c>
      <c r="AI7" s="77">
        <v>2</v>
      </c>
      <c r="AK7" s="132">
        <v>80</v>
      </c>
      <c r="AL7" s="136">
        <v>120</v>
      </c>
      <c r="AM7" s="134">
        <v>70</v>
      </c>
      <c r="AN7" s="137">
        <v>100</v>
      </c>
      <c r="AO7" s="124">
        <v>2</v>
      </c>
      <c r="AP7" s="125">
        <v>30</v>
      </c>
      <c r="AQ7" s="125">
        <v>2</v>
      </c>
      <c r="AR7" s="126">
        <v>100</v>
      </c>
      <c r="AS7" s="127">
        <v>500</v>
      </c>
      <c r="AT7" s="127">
        <v>25</v>
      </c>
      <c r="AU7" s="172">
        <v>20</v>
      </c>
      <c r="AV7" s="174">
        <v>60</v>
      </c>
      <c r="AX7" s="47">
        <f t="shared" si="15"/>
        <v>12</v>
      </c>
      <c r="AY7" s="48">
        <f t="shared" si="12"/>
        <v>-250</v>
      </c>
      <c r="AZ7" s="49">
        <f t="shared" si="12"/>
        <v>0</v>
      </c>
      <c r="BA7" s="51">
        <f t="shared" si="16"/>
        <v>28</v>
      </c>
      <c r="BB7" s="51">
        <f t="shared" si="13"/>
        <v>-25</v>
      </c>
      <c r="BC7" s="52">
        <f t="shared" si="13"/>
        <v>1</v>
      </c>
      <c r="BE7" s="313">
        <f t="shared" si="17"/>
        <v>14</v>
      </c>
      <c r="BF7" s="314">
        <f t="shared" si="14"/>
        <v>-150</v>
      </c>
      <c r="BG7" s="315">
        <f t="shared" si="14"/>
        <v>1</v>
      </c>
      <c r="BH7" s="320">
        <f t="shared" si="14"/>
        <v>-2</v>
      </c>
      <c r="BI7" s="320">
        <f t="shared" si="14"/>
        <v>-375</v>
      </c>
      <c r="BJ7" s="321">
        <f t="shared" si="14"/>
        <v>0</v>
      </c>
    </row>
    <row r="8" spans="1:62" x14ac:dyDescent="0.25">
      <c r="A8" s="3" t="s">
        <v>27</v>
      </c>
      <c r="B8" s="4">
        <v>2</v>
      </c>
      <c r="C8" s="5"/>
      <c r="D8" s="6" t="s">
        <v>7</v>
      </c>
      <c r="E8" s="6" t="s">
        <v>13</v>
      </c>
      <c r="F8" s="7" t="s">
        <v>14</v>
      </c>
      <c r="G8" s="8" t="s">
        <v>14</v>
      </c>
      <c r="H8" s="9">
        <f t="shared" si="0"/>
        <v>20</v>
      </c>
      <c r="I8" s="12">
        <f t="shared" si="1"/>
        <v>0</v>
      </c>
      <c r="J8" s="15">
        <f t="shared" si="2"/>
        <v>20</v>
      </c>
      <c r="K8" s="17">
        <f t="shared" si="3"/>
        <v>-2</v>
      </c>
      <c r="L8" s="9">
        <f t="shared" si="4"/>
        <v>-75</v>
      </c>
      <c r="M8" s="12">
        <f t="shared" si="5"/>
        <v>225</v>
      </c>
      <c r="N8" s="15">
        <f t="shared" si="6"/>
        <v>-100</v>
      </c>
      <c r="O8" s="18">
        <f t="shared" si="7"/>
        <v>0</v>
      </c>
      <c r="P8" s="10">
        <f t="shared" si="8"/>
        <v>-1</v>
      </c>
      <c r="Q8" s="12">
        <f t="shared" si="9"/>
        <v>-1</v>
      </c>
      <c r="R8" s="15">
        <f t="shared" si="10"/>
        <v>0</v>
      </c>
      <c r="S8" s="18">
        <f t="shared" si="11"/>
        <v>-1</v>
      </c>
      <c r="U8" s="57">
        <v>10</v>
      </c>
      <c r="V8" s="58">
        <v>200</v>
      </c>
      <c r="W8" s="59">
        <v>4</v>
      </c>
      <c r="X8" s="60">
        <v>30</v>
      </c>
      <c r="Y8" s="61">
        <v>125</v>
      </c>
      <c r="Z8" s="62">
        <v>3</v>
      </c>
      <c r="AA8" s="63">
        <v>10</v>
      </c>
      <c r="AB8" s="63">
        <v>425</v>
      </c>
      <c r="AC8" s="64">
        <v>3</v>
      </c>
      <c r="AD8" s="65">
        <v>30</v>
      </c>
      <c r="AE8" s="65">
        <v>100</v>
      </c>
      <c r="AF8" s="66">
        <v>4</v>
      </c>
      <c r="AG8" s="67">
        <v>8</v>
      </c>
      <c r="AH8" s="67">
        <v>200</v>
      </c>
      <c r="AI8" s="68">
        <v>3</v>
      </c>
      <c r="AK8" s="128">
        <v>80</v>
      </c>
      <c r="AL8" s="129">
        <v>110</v>
      </c>
      <c r="AM8" s="130">
        <v>70</v>
      </c>
      <c r="AN8" s="131">
        <v>100</v>
      </c>
      <c r="AO8" s="120">
        <v>2</v>
      </c>
      <c r="AP8" s="121">
        <v>30</v>
      </c>
      <c r="AQ8" s="121">
        <v>2</v>
      </c>
      <c r="AR8" s="122">
        <v>100</v>
      </c>
      <c r="AS8" s="123">
        <v>500</v>
      </c>
      <c r="AT8" s="123">
        <v>25</v>
      </c>
      <c r="AU8" s="175">
        <v>20</v>
      </c>
      <c r="AV8" s="176">
        <v>50</v>
      </c>
      <c r="AX8" s="11">
        <f t="shared" si="15"/>
        <v>20</v>
      </c>
      <c r="AY8" s="12">
        <f t="shared" si="12"/>
        <v>-300</v>
      </c>
      <c r="AZ8" s="13">
        <f t="shared" si="12"/>
        <v>0</v>
      </c>
      <c r="BA8" s="15">
        <f t="shared" si="16"/>
        <v>22</v>
      </c>
      <c r="BB8" s="15">
        <f t="shared" si="13"/>
        <v>-100</v>
      </c>
      <c r="BC8" s="16">
        <f t="shared" si="13"/>
        <v>1</v>
      </c>
      <c r="BE8" s="301">
        <f t="shared" si="17"/>
        <v>0</v>
      </c>
      <c r="BF8" s="302">
        <f t="shared" si="14"/>
        <v>-25</v>
      </c>
      <c r="BG8" s="303">
        <f t="shared" si="14"/>
        <v>1</v>
      </c>
      <c r="BH8" s="290">
        <f t="shared" si="14"/>
        <v>-2</v>
      </c>
      <c r="BI8" s="290">
        <f t="shared" si="14"/>
        <v>-225</v>
      </c>
      <c r="BJ8" s="291">
        <f t="shared" si="14"/>
        <v>0</v>
      </c>
    </row>
    <row r="9" spans="1:62" x14ac:dyDescent="0.25">
      <c r="A9" s="20" t="s">
        <v>28</v>
      </c>
      <c r="B9" s="55">
        <v>2</v>
      </c>
      <c r="C9" s="22"/>
      <c r="D9" s="23" t="s">
        <v>7</v>
      </c>
      <c r="E9" s="23" t="s">
        <v>15</v>
      </c>
      <c r="F9" s="24" t="s">
        <v>14</v>
      </c>
      <c r="G9" s="25" t="s">
        <v>14</v>
      </c>
      <c r="H9" s="26">
        <f t="shared" si="0"/>
        <v>12</v>
      </c>
      <c r="I9" s="29">
        <f t="shared" si="1"/>
        <v>-4</v>
      </c>
      <c r="J9" s="32">
        <f t="shared" si="2"/>
        <v>20</v>
      </c>
      <c r="K9" s="34">
        <f t="shared" si="3"/>
        <v>-4</v>
      </c>
      <c r="L9" s="26">
        <f t="shared" si="4"/>
        <v>-50</v>
      </c>
      <c r="M9" s="29">
        <f t="shared" si="5"/>
        <v>-25</v>
      </c>
      <c r="N9" s="32">
        <f t="shared" si="6"/>
        <v>-100</v>
      </c>
      <c r="O9" s="35">
        <f t="shared" si="7"/>
        <v>-75</v>
      </c>
      <c r="P9" s="27">
        <f t="shared" si="8"/>
        <v>0</v>
      </c>
      <c r="Q9" s="29">
        <f t="shared" si="9"/>
        <v>0</v>
      </c>
      <c r="R9" s="32">
        <f t="shared" si="10"/>
        <v>0</v>
      </c>
      <c r="S9" s="35">
        <f t="shared" si="11"/>
        <v>0</v>
      </c>
      <c r="U9" s="69">
        <v>10</v>
      </c>
      <c r="V9" s="70">
        <v>200</v>
      </c>
      <c r="W9" s="71">
        <v>3</v>
      </c>
      <c r="X9" s="72">
        <v>22</v>
      </c>
      <c r="Y9" s="27">
        <v>150</v>
      </c>
      <c r="Z9" s="73">
        <v>3</v>
      </c>
      <c r="AA9" s="29">
        <v>6</v>
      </c>
      <c r="AB9" s="29">
        <v>175</v>
      </c>
      <c r="AC9" s="74">
        <v>3</v>
      </c>
      <c r="AD9" s="32">
        <v>30</v>
      </c>
      <c r="AE9" s="32">
        <v>100</v>
      </c>
      <c r="AF9" s="75">
        <v>3</v>
      </c>
      <c r="AG9" s="76">
        <v>6</v>
      </c>
      <c r="AH9" s="76">
        <v>125</v>
      </c>
      <c r="AI9" s="77">
        <v>3</v>
      </c>
      <c r="AK9" s="132">
        <v>80</v>
      </c>
      <c r="AL9" s="133">
        <v>110</v>
      </c>
      <c r="AM9" s="134">
        <v>70</v>
      </c>
      <c r="AN9" s="135">
        <v>100</v>
      </c>
      <c r="AO9" s="124">
        <v>2</v>
      </c>
      <c r="AP9" s="125">
        <v>30</v>
      </c>
      <c r="AQ9" s="125">
        <v>2</v>
      </c>
      <c r="AR9" s="126">
        <v>100</v>
      </c>
      <c r="AS9" s="127">
        <v>500</v>
      </c>
      <c r="AT9" s="127">
        <v>25</v>
      </c>
      <c r="AU9" s="172">
        <v>20</v>
      </c>
      <c r="AV9" s="173">
        <v>40</v>
      </c>
      <c r="AX9" s="28">
        <f t="shared" si="15"/>
        <v>16</v>
      </c>
      <c r="AY9" s="29">
        <f t="shared" si="12"/>
        <v>-25</v>
      </c>
      <c r="AZ9" s="30">
        <f t="shared" si="12"/>
        <v>0</v>
      </c>
      <c r="BA9" s="32">
        <f t="shared" si="16"/>
        <v>24</v>
      </c>
      <c r="BB9" s="32">
        <f t="shared" si="13"/>
        <v>-25</v>
      </c>
      <c r="BC9" s="33">
        <f t="shared" si="13"/>
        <v>0</v>
      </c>
      <c r="BE9" s="304">
        <f t="shared" si="17"/>
        <v>8</v>
      </c>
      <c r="BF9" s="305">
        <f t="shared" si="14"/>
        <v>-50</v>
      </c>
      <c r="BG9" s="306">
        <f t="shared" si="14"/>
        <v>0</v>
      </c>
      <c r="BH9" s="293">
        <f t="shared" si="14"/>
        <v>0</v>
      </c>
      <c r="BI9" s="293">
        <f t="shared" si="14"/>
        <v>-50</v>
      </c>
      <c r="BJ9" s="294">
        <f t="shared" si="14"/>
        <v>0</v>
      </c>
    </row>
    <row r="10" spans="1:62" x14ac:dyDescent="0.25">
      <c r="A10" s="20" t="s">
        <v>29</v>
      </c>
      <c r="B10" s="55">
        <v>2</v>
      </c>
      <c r="C10" s="36"/>
      <c r="D10" s="37" t="s">
        <v>10</v>
      </c>
      <c r="E10" s="37" t="s">
        <v>13</v>
      </c>
      <c r="F10" s="24" t="s">
        <v>14</v>
      </c>
      <c r="G10" s="25" t="s">
        <v>14</v>
      </c>
      <c r="H10" s="26">
        <f t="shared" si="0"/>
        <v>20</v>
      </c>
      <c r="I10" s="29">
        <f t="shared" si="1"/>
        <v>-8</v>
      </c>
      <c r="J10" s="32">
        <f t="shared" si="2"/>
        <v>18</v>
      </c>
      <c r="K10" s="34">
        <f t="shared" si="3"/>
        <v>18</v>
      </c>
      <c r="L10" s="26">
        <f t="shared" si="4"/>
        <v>-75</v>
      </c>
      <c r="M10" s="29">
        <f t="shared" si="5"/>
        <v>275</v>
      </c>
      <c r="N10" s="32">
        <f t="shared" si="6"/>
        <v>-100</v>
      </c>
      <c r="O10" s="35">
        <f t="shared" si="7"/>
        <v>-75</v>
      </c>
      <c r="P10" s="27">
        <f t="shared" si="8"/>
        <v>0</v>
      </c>
      <c r="Q10" s="29">
        <f t="shared" si="9"/>
        <v>-2</v>
      </c>
      <c r="R10" s="32">
        <f t="shared" si="10"/>
        <v>-1</v>
      </c>
      <c r="S10" s="35">
        <f t="shared" si="11"/>
        <v>0</v>
      </c>
      <c r="U10" s="69">
        <v>10</v>
      </c>
      <c r="V10" s="70">
        <v>200</v>
      </c>
      <c r="W10" s="71">
        <v>4</v>
      </c>
      <c r="X10" s="72">
        <v>30</v>
      </c>
      <c r="Y10" s="27">
        <v>125</v>
      </c>
      <c r="Z10" s="73">
        <v>4</v>
      </c>
      <c r="AA10" s="29">
        <v>2</v>
      </c>
      <c r="AB10" s="29">
        <v>475</v>
      </c>
      <c r="AC10" s="74">
        <v>2</v>
      </c>
      <c r="AD10" s="32">
        <v>28</v>
      </c>
      <c r="AE10" s="32">
        <v>100</v>
      </c>
      <c r="AF10" s="75">
        <v>3</v>
      </c>
      <c r="AG10" s="76">
        <v>28</v>
      </c>
      <c r="AH10" s="76">
        <v>125</v>
      </c>
      <c r="AI10" s="77">
        <v>4</v>
      </c>
      <c r="AK10" s="132">
        <v>80</v>
      </c>
      <c r="AL10" s="136">
        <v>110</v>
      </c>
      <c r="AM10" s="134">
        <v>60</v>
      </c>
      <c r="AN10" s="137">
        <v>100</v>
      </c>
      <c r="AO10" s="124">
        <v>2</v>
      </c>
      <c r="AP10" s="125">
        <v>30</v>
      </c>
      <c r="AQ10" s="125">
        <v>2</v>
      </c>
      <c r="AR10" s="126">
        <v>100</v>
      </c>
      <c r="AS10" s="127">
        <v>500</v>
      </c>
      <c r="AT10" s="127">
        <v>25</v>
      </c>
      <c r="AU10" s="172">
        <v>20</v>
      </c>
      <c r="AV10" s="174">
        <v>40</v>
      </c>
      <c r="AX10" s="28">
        <f t="shared" si="15"/>
        <v>28</v>
      </c>
      <c r="AY10" s="29">
        <f t="shared" si="12"/>
        <v>-350</v>
      </c>
      <c r="AZ10" s="30">
        <f t="shared" si="12"/>
        <v>2</v>
      </c>
      <c r="BA10" s="32">
        <f t="shared" si="16"/>
        <v>0</v>
      </c>
      <c r="BB10" s="32">
        <f t="shared" si="13"/>
        <v>-25</v>
      </c>
      <c r="BC10" s="33">
        <f t="shared" si="13"/>
        <v>-1</v>
      </c>
      <c r="BE10" s="304">
        <f t="shared" si="17"/>
        <v>-2</v>
      </c>
      <c r="BF10" s="305">
        <f t="shared" si="14"/>
        <v>-25</v>
      </c>
      <c r="BG10" s="306">
        <f t="shared" si="14"/>
        <v>-1</v>
      </c>
      <c r="BH10" s="293">
        <f t="shared" si="14"/>
        <v>26</v>
      </c>
      <c r="BI10" s="293">
        <f t="shared" si="14"/>
        <v>-350</v>
      </c>
      <c r="BJ10" s="294">
        <f t="shared" si="14"/>
        <v>2</v>
      </c>
    </row>
    <row r="11" spans="1:62" x14ac:dyDescent="0.25">
      <c r="A11" s="38" t="s">
        <v>30</v>
      </c>
      <c r="B11" s="39">
        <v>2</v>
      </c>
      <c r="C11" s="40"/>
      <c r="D11" s="41" t="s">
        <v>10</v>
      </c>
      <c r="E11" s="41" t="s">
        <v>15</v>
      </c>
      <c r="F11" s="42" t="s">
        <v>14</v>
      </c>
      <c r="G11" s="43" t="s">
        <v>14</v>
      </c>
      <c r="H11" s="44">
        <f t="shared" si="0"/>
        <v>10</v>
      </c>
      <c r="I11" s="48">
        <f t="shared" si="1"/>
        <v>8</v>
      </c>
      <c r="J11" s="51">
        <f t="shared" si="2"/>
        <v>8</v>
      </c>
      <c r="K11" s="53">
        <f t="shared" si="3"/>
        <v>8</v>
      </c>
      <c r="L11" s="44">
        <f t="shared" si="4"/>
        <v>-100</v>
      </c>
      <c r="M11" s="48">
        <f t="shared" si="5"/>
        <v>100</v>
      </c>
      <c r="N11" s="51">
        <f t="shared" si="6"/>
        <v>-100</v>
      </c>
      <c r="O11" s="54">
        <f t="shared" si="7"/>
        <v>-50</v>
      </c>
      <c r="P11" s="45">
        <f t="shared" si="8"/>
        <v>0</v>
      </c>
      <c r="Q11" s="48">
        <f t="shared" si="9"/>
        <v>0</v>
      </c>
      <c r="R11" s="51">
        <f t="shared" si="10"/>
        <v>0</v>
      </c>
      <c r="S11" s="54">
        <f t="shared" si="11"/>
        <v>0</v>
      </c>
      <c r="U11" s="69">
        <v>10</v>
      </c>
      <c r="V11" s="70">
        <v>200</v>
      </c>
      <c r="W11" s="71">
        <v>4</v>
      </c>
      <c r="X11" s="72">
        <v>20</v>
      </c>
      <c r="Y11" s="27">
        <v>100</v>
      </c>
      <c r="Z11" s="73">
        <v>4</v>
      </c>
      <c r="AA11" s="29">
        <v>18</v>
      </c>
      <c r="AB11" s="29">
        <v>300</v>
      </c>
      <c r="AC11" s="74">
        <v>4</v>
      </c>
      <c r="AD11" s="32">
        <v>18</v>
      </c>
      <c r="AE11" s="32">
        <v>100</v>
      </c>
      <c r="AF11" s="75">
        <v>4</v>
      </c>
      <c r="AG11" s="76">
        <v>18</v>
      </c>
      <c r="AH11" s="76">
        <v>150</v>
      </c>
      <c r="AI11" s="77">
        <v>4</v>
      </c>
      <c r="AK11" s="132">
        <v>70</v>
      </c>
      <c r="AL11" s="136">
        <v>100</v>
      </c>
      <c r="AM11" s="134">
        <v>90</v>
      </c>
      <c r="AN11" s="137">
        <v>130</v>
      </c>
      <c r="AO11" s="124">
        <v>2</v>
      </c>
      <c r="AP11" s="125">
        <v>30</v>
      </c>
      <c r="AQ11" s="125">
        <v>2</v>
      </c>
      <c r="AR11" s="126">
        <v>100</v>
      </c>
      <c r="AS11" s="127">
        <v>500</v>
      </c>
      <c r="AT11" s="127">
        <v>25</v>
      </c>
      <c r="AU11" s="172">
        <v>20</v>
      </c>
      <c r="AV11" s="174">
        <v>60</v>
      </c>
      <c r="AX11" s="47">
        <f t="shared" si="15"/>
        <v>2</v>
      </c>
      <c r="AY11" s="48">
        <f t="shared" si="12"/>
        <v>-200</v>
      </c>
      <c r="AZ11" s="49">
        <f t="shared" si="12"/>
        <v>0</v>
      </c>
      <c r="BA11" s="51">
        <f t="shared" si="16"/>
        <v>0</v>
      </c>
      <c r="BB11" s="51">
        <f t="shared" si="13"/>
        <v>-50</v>
      </c>
      <c r="BC11" s="52">
        <f t="shared" si="13"/>
        <v>0</v>
      </c>
      <c r="BE11" s="313">
        <f t="shared" si="17"/>
        <v>-2</v>
      </c>
      <c r="BF11" s="314">
        <f t="shared" si="14"/>
        <v>0</v>
      </c>
      <c r="BG11" s="315">
        <f t="shared" si="14"/>
        <v>0</v>
      </c>
      <c r="BH11" s="320">
        <f t="shared" si="14"/>
        <v>0</v>
      </c>
      <c r="BI11" s="320">
        <f t="shared" si="14"/>
        <v>-150</v>
      </c>
      <c r="BJ11" s="321">
        <f t="shared" si="14"/>
        <v>0</v>
      </c>
    </row>
    <row r="12" spans="1:62" x14ac:dyDescent="0.25">
      <c r="A12" s="3" t="s">
        <v>31</v>
      </c>
      <c r="B12" s="4">
        <v>3</v>
      </c>
      <c r="C12" s="5"/>
      <c r="D12" s="6" t="s">
        <v>7</v>
      </c>
      <c r="E12" s="6" t="s">
        <v>16</v>
      </c>
      <c r="F12" s="7" t="s">
        <v>17</v>
      </c>
      <c r="G12" s="8" t="s">
        <v>17</v>
      </c>
      <c r="H12" s="9">
        <f t="shared" si="0"/>
        <v>18</v>
      </c>
      <c r="I12" s="12">
        <f t="shared" si="1"/>
        <v>16</v>
      </c>
      <c r="J12" s="15">
        <f t="shared" si="2"/>
        <v>12</v>
      </c>
      <c r="K12" s="17">
        <f t="shared" si="3"/>
        <v>12</v>
      </c>
      <c r="L12" s="9">
        <f t="shared" si="4"/>
        <v>-100</v>
      </c>
      <c r="M12" s="12">
        <f t="shared" si="5"/>
        <v>300</v>
      </c>
      <c r="N12" s="15">
        <f t="shared" si="6"/>
        <v>-100</v>
      </c>
      <c r="O12" s="18">
        <f t="shared" si="7"/>
        <v>-100</v>
      </c>
      <c r="P12" s="10">
        <f t="shared" si="8"/>
        <v>1</v>
      </c>
      <c r="Q12" s="12">
        <f t="shared" si="9"/>
        <v>0</v>
      </c>
      <c r="R12" s="15">
        <f t="shared" si="10"/>
        <v>0</v>
      </c>
      <c r="S12" s="18">
        <f t="shared" si="11"/>
        <v>0</v>
      </c>
      <c r="U12" s="57">
        <v>10</v>
      </c>
      <c r="V12" s="58">
        <v>200</v>
      </c>
      <c r="W12" s="59">
        <v>3</v>
      </c>
      <c r="X12" s="60">
        <v>28</v>
      </c>
      <c r="Y12" s="61">
        <v>100</v>
      </c>
      <c r="Z12" s="62">
        <v>4</v>
      </c>
      <c r="AA12" s="63">
        <v>26</v>
      </c>
      <c r="AB12" s="63">
        <v>500</v>
      </c>
      <c r="AC12" s="64">
        <v>3</v>
      </c>
      <c r="AD12" s="65">
        <v>22</v>
      </c>
      <c r="AE12" s="65">
        <v>100</v>
      </c>
      <c r="AF12" s="66">
        <v>3</v>
      </c>
      <c r="AG12" s="67">
        <v>22</v>
      </c>
      <c r="AH12" s="67">
        <v>100</v>
      </c>
      <c r="AI12" s="68">
        <v>3</v>
      </c>
      <c r="AK12" s="128">
        <v>80</v>
      </c>
      <c r="AL12" s="129">
        <v>110</v>
      </c>
      <c r="AM12" s="130">
        <v>70</v>
      </c>
      <c r="AN12" s="131">
        <v>100</v>
      </c>
      <c r="AO12" s="120">
        <v>2</v>
      </c>
      <c r="AP12" s="121">
        <v>30</v>
      </c>
      <c r="AQ12" s="121">
        <v>2</v>
      </c>
      <c r="AR12" s="122">
        <v>100</v>
      </c>
      <c r="AS12" s="123">
        <v>500</v>
      </c>
      <c r="AT12" s="123">
        <v>25</v>
      </c>
      <c r="AU12" s="175">
        <v>20</v>
      </c>
      <c r="AV12" s="176">
        <v>60</v>
      </c>
      <c r="AX12" s="11">
        <f t="shared" si="15"/>
        <v>2</v>
      </c>
      <c r="AY12" s="12">
        <f t="shared" si="12"/>
        <v>-400</v>
      </c>
      <c r="AZ12" s="13">
        <f t="shared" si="12"/>
        <v>1</v>
      </c>
      <c r="BA12" s="15">
        <f t="shared" si="16"/>
        <v>0</v>
      </c>
      <c r="BB12" s="15">
        <f t="shared" si="13"/>
        <v>0</v>
      </c>
      <c r="BC12" s="16">
        <f t="shared" si="13"/>
        <v>0</v>
      </c>
      <c r="BE12" s="301">
        <f t="shared" si="17"/>
        <v>-6</v>
      </c>
      <c r="BF12" s="302">
        <f t="shared" si="14"/>
        <v>0</v>
      </c>
      <c r="BG12" s="303">
        <f t="shared" si="14"/>
        <v>-1</v>
      </c>
      <c r="BH12" s="290">
        <f t="shared" si="14"/>
        <v>-4</v>
      </c>
      <c r="BI12" s="290">
        <f t="shared" si="14"/>
        <v>-400</v>
      </c>
      <c r="BJ12" s="291">
        <f t="shared" si="14"/>
        <v>0</v>
      </c>
    </row>
    <row r="13" spans="1:62" x14ac:dyDescent="0.25">
      <c r="A13" s="20" t="s">
        <v>32</v>
      </c>
      <c r="B13" s="55">
        <v>3</v>
      </c>
      <c r="C13" s="22"/>
      <c r="D13" s="23" t="s">
        <v>7</v>
      </c>
      <c r="E13" s="23" t="s">
        <v>18</v>
      </c>
      <c r="F13" s="24" t="s">
        <v>17</v>
      </c>
      <c r="G13" s="25" t="s">
        <v>17</v>
      </c>
      <c r="H13" s="26">
        <f t="shared" si="0"/>
        <v>16</v>
      </c>
      <c r="I13" s="29">
        <f t="shared" si="1"/>
        <v>16</v>
      </c>
      <c r="J13" s="32">
        <f t="shared" si="2"/>
        <v>18</v>
      </c>
      <c r="K13" s="34">
        <f t="shared" si="3"/>
        <v>16</v>
      </c>
      <c r="L13" s="26">
        <f t="shared" si="4"/>
        <v>-100</v>
      </c>
      <c r="M13" s="29">
        <f t="shared" si="5"/>
        <v>250</v>
      </c>
      <c r="N13" s="32">
        <f t="shared" si="6"/>
        <v>-100</v>
      </c>
      <c r="O13" s="35">
        <f t="shared" si="7"/>
        <v>-50</v>
      </c>
      <c r="P13" s="27">
        <f t="shared" si="8"/>
        <v>0</v>
      </c>
      <c r="Q13" s="29">
        <f t="shared" si="9"/>
        <v>-1</v>
      </c>
      <c r="R13" s="32">
        <f t="shared" si="10"/>
        <v>0</v>
      </c>
      <c r="S13" s="35">
        <f t="shared" si="11"/>
        <v>0</v>
      </c>
      <c r="U13" s="69">
        <v>10</v>
      </c>
      <c r="V13" s="70">
        <v>200</v>
      </c>
      <c r="W13" s="71">
        <v>3</v>
      </c>
      <c r="X13" s="72">
        <v>26</v>
      </c>
      <c r="Y13" s="27">
        <v>100</v>
      </c>
      <c r="Z13" s="73">
        <v>3</v>
      </c>
      <c r="AA13" s="29">
        <v>26</v>
      </c>
      <c r="AB13" s="29">
        <v>450</v>
      </c>
      <c r="AC13" s="74">
        <v>2</v>
      </c>
      <c r="AD13" s="32">
        <v>28</v>
      </c>
      <c r="AE13" s="32">
        <v>100</v>
      </c>
      <c r="AF13" s="75">
        <v>3</v>
      </c>
      <c r="AG13" s="76">
        <v>26</v>
      </c>
      <c r="AH13" s="76">
        <v>150</v>
      </c>
      <c r="AI13" s="77">
        <v>3</v>
      </c>
      <c r="AK13" s="132">
        <v>80</v>
      </c>
      <c r="AL13" s="133">
        <v>110</v>
      </c>
      <c r="AM13" s="134">
        <v>70</v>
      </c>
      <c r="AN13" s="135">
        <v>100</v>
      </c>
      <c r="AO13" s="124">
        <v>2</v>
      </c>
      <c r="AP13" s="125">
        <v>30</v>
      </c>
      <c r="AQ13" s="125">
        <v>2</v>
      </c>
      <c r="AR13" s="126">
        <v>100</v>
      </c>
      <c r="AS13" s="127">
        <v>500</v>
      </c>
      <c r="AT13" s="127">
        <v>25</v>
      </c>
      <c r="AU13" s="172">
        <v>20</v>
      </c>
      <c r="AV13" s="173">
        <v>60</v>
      </c>
      <c r="AX13" s="28">
        <f t="shared" si="15"/>
        <v>0</v>
      </c>
      <c r="AY13" s="29">
        <f t="shared" si="12"/>
        <v>-350</v>
      </c>
      <c r="AZ13" s="30">
        <f t="shared" si="12"/>
        <v>1</v>
      </c>
      <c r="BA13" s="32">
        <f t="shared" si="16"/>
        <v>2</v>
      </c>
      <c r="BB13" s="32">
        <f t="shared" si="13"/>
        <v>-50</v>
      </c>
      <c r="BC13" s="33">
        <f t="shared" si="13"/>
        <v>0</v>
      </c>
      <c r="BE13" s="304">
        <f t="shared" si="17"/>
        <v>2</v>
      </c>
      <c r="BF13" s="305">
        <f t="shared" si="14"/>
        <v>0</v>
      </c>
      <c r="BG13" s="306">
        <f t="shared" si="14"/>
        <v>0</v>
      </c>
      <c r="BH13" s="293">
        <f t="shared" si="14"/>
        <v>0</v>
      </c>
      <c r="BI13" s="293">
        <f t="shared" si="14"/>
        <v>-300</v>
      </c>
      <c r="BJ13" s="294">
        <f t="shared" si="14"/>
        <v>1</v>
      </c>
    </row>
    <row r="14" spans="1:62" x14ac:dyDescent="0.25">
      <c r="A14" s="20" t="s">
        <v>33</v>
      </c>
      <c r="B14" s="55">
        <v>3</v>
      </c>
      <c r="C14" s="36"/>
      <c r="D14" s="37" t="s">
        <v>10</v>
      </c>
      <c r="E14" s="37" t="s">
        <v>16</v>
      </c>
      <c r="F14" s="24" t="s">
        <v>17</v>
      </c>
      <c r="G14" s="25" t="s">
        <v>17</v>
      </c>
      <c r="H14" s="26">
        <f t="shared" si="0"/>
        <v>18</v>
      </c>
      <c r="I14" s="29">
        <f t="shared" si="1"/>
        <v>-4</v>
      </c>
      <c r="J14" s="32">
        <f t="shared" si="2"/>
        <v>18</v>
      </c>
      <c r="K14" s="34">
        <f t="shared" si="3"/>
        <v>-2</v>
      </c>
      <c r="L14" s="26">
        <f t="shared" si="4"/>
        <v>-50</v>
      </c>
      <c r="M14" s="29">
        <f t="shared" si="5"/>
        <v>125</v>
      </c>
      <c r="N14" s="32">
        <f t="shared" si="6"/>
        <v>-100</v>
      </c>
      <c r="O14" s="35">
        <f t="shared" si="7"/>
        <v>125</v>
      </c>
      <c r="P14" s="27">
        <f t="shared" si="8"/>
        <v>0</v>
      </c>
      <c r="Q14" s="29">
        <f t="shared" si="9"/>
        <v>-1</v>
      </c>
      <c r="R14" s="32">
        <f t="shared" si="10"/>
        <v>1</v>
      </c>
      <c r="S14" s="35">
        <f t="shared" si="11"/>
        <v>0</v>
      </c>
      <c r="U14" s="69">
        <v>10</v>
      </c>
      <c r="V14" s="70">
        <v>200</v>
      </c>
      <c r="W14" s="71">
        <v>3</v>
      </c>
      <c r="X14" s="72">
        <v>28</v>
      </c>
      <c r="Y14" s="27">
        <v>150</v>
      </c>
      <c r="Z14" s="73">
        <v>3</v>
      </c>
      <c r="AA14" s="29">
        <v>6</v>
      </c>
      <c r="AB14" s="29">
        <v>325</v>
      </c>
      <c r="AC14" s="74">
        <v>2</v>
      </c>
      <c r="AD14" s="32">
        <v>28</v>
      </c>
      <c r="AE14" s="32">
        <v>100</v>
      </c>
      <c r="AF14" s="75">
        <v>4</v>
      </c>
      <c r="AG14" s="76">
        <v>8</v>
      </c>
      <c r="AH14" s="76">
        <v>325</v>
      </c>
      <c r="AI14" s="77">
        <v>3</v>
      </c>
      <c r="AK14" s="132">
        <v>75</v>
      </c>
      <c r="AL14" s="136">
        <v>100</v>
      </c>
      <c r="AM14" s="134">
        <v>60</v>
      </c>
      <c r="AN14" s="137">
        <v>90</v>
      </c>
      <c r="AO14" s="124">
        <v>2</v>
      </c>
      <c r="AP14" s="125">
        <v>30</v>
      </c>
      <c r="AQ14" s="125">
        <v>2</v>
      </c>
      <c r="AR14" s="126">
        <v>100</v>
      </c>
      <c r="AS14" s="127">
        <v>500</v>
      </c>
      <c r="AT14" s="127">
        <v>25</v>
      </c>
      <c r="AU14" s="172">
        <v>15</v>
      </c>
      <c r="AV14" s="174">
        <v>35</v>
      </c>
      <c r="AX14" s="28">
        <f t="shared" si="15"/>
        <v>22</v>
      </c>
      <c r="AY14" s="29">
        <f t="shared" si="12"/>
        <v>-175</v>
      </c>
      <c r="AZ14" s="30">
        <f t="shared" si="12"/>
        <v>1</v>
      </c>
      <c r="BA14" s="32">
        <f t="shared" si="16"/>
        <v>20</v>
      </c>
      <c r="BB14" s="32">
        <f t="shared" si="13"/>
        <v>-225</v>
      </c>
      <c r="BC14" s="33">
        <f t="shared" si="13"/>
        <v>1</v>
      </c>
      <c r="BE14" s="304">
        <f t="shared" si="17"/>
        <v>0</v>
      </c>
      <c r="BF14" s="305">
        <f t="shared" si="14"/>
        <v>-50</v>
      </c>
      <c r="BG14" s="306">
        <f t="shared" si="14"/>
        <v>1</v>
      </c>
      <c r="BH14" s="293">
        <f t="shared" si="14"/>
        <v>2</v>
      </c>
      <c r="BI14" s="293">
        <f t="shared" si="14"/>
        <v>0</v>
      </c>
      <c r="BJ14" s="294">
        <f t="shared" si="14"/>
        <v>1</v>
      </c>
    </row>
    <row r="15" spans="1:62" x14ac:dyDescent="0.25">
      <c r="A15" s="38" t="s">
        <v>34</v>
      </c>
      <c r="B15" s="39">
        <v>3</v>
      </c>
      <c r="C15" s="40"/>
      <c r="D15" s="41" t="s">
        <v>10</v>
      </c>
      <c r="E15" s="41" t="s">
        <v>18</v>
      </c>
      <c r="F15" s="42" t="s">
        <v>17</v>
      </c>
      <c r="G15" s="43" t="s">
        <v>17</v>
      </c>
      <c r="H15" s="44">
        <f t="shared" si="0"/>
        <v>18</v>
      </c>
      <c r="I15" s="48">
        <f t="shared" si="1"/>
        <v>-8</v>
      </c>
      <c r="J15" s="51">
        <f t="shared" si="2"/>
        <v>20</v>
      </c>
      <c r="K15" s="53">
        <f t="shared" si="3"/>
        <v>18</v>
      </c>
      <c r="L15" s="44">
        <f t="shared" si="4"/>
        <v>-75</v>
      </c>
      <c r="M15" s="48">
        <f t="shared" si="5"/>
        <v>25</v>
      </c>
      <c r="N15" s="51">
        <f t="shared" si="6"/>
        <v>-75</v>
      </c>
      <c r="O15" s="54">
        <f t="shared" si="7"/>
        <v>-75</v>
      </c>
      <c r="P15" s="45">
        <f t="shared" si="8"/>
        <v>0</v>
      </c>
      <c r="Q15" s="48">
        <f t="shared" si="9"/>
        <v>-1</v>
      </c>
      <c r="R15" s="51">
        <f t="shared" si="10"/>
        <v>0</v>
      </c>
      <c r="S15" s="54">
        <f t="shared" si="11"/>
        <v>0</v>
      </c>
      <c r="U15" s="69">
        <v>10</v>
      </c>
      <c r="V15" s="70">
        <v>200</v>
      </c>
      <c r="W15" s="71">
        <v>3</v>
      </c>
      <c r="X15" s="72">
        <v>28</v>
      </c>
      <c r="Y15" s="27">
        <v>125</v>
      </c>
      <c r="Z15" s="73">
        <v>3</v>
      </c>
      <c r="AA15" s="29">
        <v>2</v>
      </c>
      <c r="AB15" s="29">
        <v>225</v>
      </c>
      <c r="AC15" s="74">
        <v>2</v>
      </c>
      <c r="AD15" s="32">
        <v>30</v>
      </c>
      <c r="AE15" s="32">
        <v>125</v>
      </c>
      <c r="AF15" s="75">
        <v>3</v>
      </c>
      <c r="AG15" s="76">
        <v>28</v>
      </c>
      <c r="AH15" s="76">
        <v>125</v>
      </c>
      <c r="AI15" s="77">
        <v>3</v>
      </c>
      <c r="AK15" s="132">
        <v>90</v>
      </c>
      <c r="AL15" s="136">
        <v>120</v>
      </c>
      <c r="AM15" s="134">
        <v>100</v>
      </c>
      <c r="AN15" s="137">
        <v>150</v>
      </c>
      <c r="AO15" s="124">
        <v>2</v>
      </c>
      <c r="AP15" s="125">
        <v>30</v>
      </c>
      <c r="AQ15" s="125">
        <v>2</v>
      </c>
      <c r="AR15" s="126">
        <v>100</v>
      </c>
      <c r="AS15" s="127">
        <v>500</v>
      </c>
      <c r="AT15" s="127">
        <v>25</v>
      </c>
      <c r="AU15" s="172">
        <v>20</v>
      </c>
      <c r="AV15" s="174">
        <v>40</v>
      </c>
      <c r="AX15" s="47">
        <f t="shared" si="15"/>
        <v>26</v>
      </c>
      <c r="AY15" s="48">
        <f t="shared" si="12"/>
        <v>-100</v>
      </c>
      <c r="AZ15" s="49">
        <f t="shared" si="12"/>
        <v>1</v>
      </c>
      <c r="BA15" s="51">
        <f t="shared" si="16"/>
        <v>2</v>
      </c>
      <c r="BB15" s="51">
        <f t="shared" si="13"/>
        <v>0</v>
      </c>
      <c r="BC15" s="52">
        <f t="shared" si="13"/>
        <v>0</v>
      </c>
      <c r="BE15" s="313">
        <f t="shared" si="17"/>
        <v>2</v>
      </c>
      <c r="BF15" s="314">
        <f t="shared" si="14"/>
        <v>0</v>
      </c>
      <c r="BG15" s="315">
        <f t="shared" si="14"/>
        <v>0</v>
      </c>
      <c r="BH15" s="320">
        <f t="shared" si="14"/>
        <v>26</v>
      </c>
      <c r="BI15" s="320">
        <f t="shared" si="14"/>
        <v>-100</v>
      </c>
      <c r="BJ15" s="321">
        <f t="shared" si="14"/>
        <v>1</v>
      </c>
    </row>
    <row r="16" spans="1:62" x14ac:dyDescent="0.25">
      <c r="A16" s="3" t="s">
        <v>19</v>
      </c>
      <c r="B16" s="4">
        <v>4</v>
      </c>
      <c r="C16" s="5"/>
      <c r="D16" s="6" t="s">
        <v>7</v>
      </c>
      <c r="E16" s="6" t="s">
        <v>8</v>
      </c>
      <c r="F16" s="7" t="s">
        <v>6</v>
      </c>
      <c r="G16" s="8" t="s">
        <v>6</v>
      </c>
      <c r="H16" s="9">
        <f t="shared" si="0"/>
        <v>20</v>
      </c>
      <c r="I16" s="12">
        <f t="shared" si="1"/>
        <v>6</v>
      </c>
      <c r="J16" s="15">
        <f t="shared" si="2"/>
        <v>6</v>
      </c>
      <c r="K16" s="17">
        <f t="shared" si="3"/>
        <v>6</v>
      </c>
      <c r="L16" s="9">
        <f t="shared" si="4"/>
        <v>-200</v>
      </c>
      <c r="M16" s="12">
        <f t="shared" si="5"/>
        <v>-200</v>
      </c>
      <c r="N16" s="15">
        <f t="shared" si="6"/>
        <v>-150</v>
      </c>
      <c r="O16" s="18">
        <f t="shared" si="7"/>
        <v>-200</v>
      </c>
      <c r="P16" s="10">
        <f t="shared" si="8"/>
        <v>-1</v>
      </c>
      <c r="Q16" s="12">
        <f t="shared" si="9"/>
        <v>0</v>
      </c>
      <c r="R16" s="15">
        <f t="shared" si="10"/>
        <v>0</v>
      </c>
      <c r="S16" s="18">
        <f t="shared" si="11"/>
        <v>0</v>
      </c>
      <c r="U16" s="57">
        <v>10</v>
      </c>
      <c r="V16" s="58">
        <v>300</v>
      </c>
      <c r="W16" s="59">
        <v>5</v>
      </c>
      <c r="X16" s="60">
        <v>30</v>
      </c>
      <c r="Y16" s="61">
        <v>100</v>
      </c>
      <c r="Z16" s="62">
        <v>4</v>
      </c>
      <c r="AA16" s="63">
        <v>16</v>
      </c>
      <c r="AB16" s="63">
        <v>100</v>
      </c>
      <c r="AC16" s="64">
        <v>5</v>
      </c>
      <c r="AD16" s="65">
        <v>16</v>
      </c>
      <c r="AE16" s="65">
        <v>150</v>
      </c>
      <c r="AF16" s="66">
        <v>5</v>
      </c>
      <c r="AG16" s="67">
        <v>16</v>
      </c>
      <c r="AH16" s="67">
        <v>100</v>
      </c>
      <c r="AI16" s="68">
        <v>5</v>
      </c>
      <c r="AK16" s="128">
        <v>80</v>
      </c>
      <c r="AL16" s="129">
        <v>110</v>
      </c>
      <c r="AM16" s="130">
        <v>70</v>
      </c>
      <c r="AN16" s="131">
        <v>100</v>
      </c>
      <c r="AO16" s="120">
        <v>2</v>
      </c>
      <c r="AP16" s="121">
        <v>30</v>
      </c>
      <c r="AQ16" s="121">
        <v>2</v>
      </c>
      <c r="AR16" s="122">
        <v>100</v>
      </c>
      <c r="AS16" s="123">
        <v>500</v>
      </c>
      <c r="AT16" s="123">
        <v>25</v>
      </c>
      <c r="AU16" s="175">
        <v>20</v>
      </c>
      <c r="AV16" s="176">
        <v>50</v>
      </c>
      <c r="AX16" s="11">
        <f t="shared" si="15"/>
        <v>14</v>
      </c>
      <c r="AY16" s="12">
        <f t="shared" si="12"/>
        <v>0</v>
      </c>
      <c r="AZ16" s="13">
        <f t="shared" si="12"/>
        <v>-1</v>
      </c>
      <c r="BA16" s="15">
        <f t="shared" si="16"/>
        <v>0</v>
      </c>
      <c r="BB16" s="15">
        <f t="shared" si="13"/>
        <v>50</v>
      </c>
      <c r="BC16" s="16">
        <f t="shared" si="13"/>
        <v>0</v>
      </c>
      <c r="BE16" s="301">
        <f t="shared" si="17"/>
        <v>-14</v>
      </c>
      <c r="BF16" s="302">
        <f t="shared" si="14"/>
        <v>50</v>
      </c>
      <c r="BG16" s="303">
        <f t="shared" si="14"/>
        <v>1</v>
      </c>
      <c r="BH16" s="290">
        <f t="shared" si="14"/>
        <v>0</v>
      </c>
      <c r="BI16" s="290">
        <f t="shared" si="14"/>
        <v>0</v>
      </c>
      <c r="BJ16" s="291">
        <f t="shared" si="14"/>
        <v>0</v>
      </c>
    </row>
    <row r="17" spans="1:62" x14ac:dyDescent="0.25">
      <c r="A17" s="20" t="s">
        <v>20</v>
      </c>
      <c r="B17" s="55">
        <v>4</v>
      </c>
      <c r="C17" s="22"/>
      <c r="D17" s="23" t="s">
        <v>7</v>
      </c>
      <c r="E17" s="23" t="s">
        <v>9</v>
      </c>
      <c r="F17" s="24" t="s">
        <v>6</v>
      </c>
      <c r="G17" s="25" t="s">
        <v>6</v>
      </c>
      <c r="H17" s="26">
        <f t="shared" si="0"/>
        <v>18</v>
      </c>
      <c r="I17" s="29">
        <f t="shared" si="1"/>
        <v>-4</v>
      </c>
      <c r="J17" s="32">
        <f t="shared" si="2"/>
        <v>20</v>
      </c>
      <c r="K17" s="34">
        <f t="shared" si="3"/>
        <v>6</v>
      </c>
      <c r="L17" s="26">
        <f t="shared" si="4"/>
        <v>-200</v>
      </c>
      <c r="M17" s="29">
        <f t="shared" si="5"/>
        <v>-175</v>
      </c>
      <c r="N17" s="32">
        <f t="shared" si="6"/>
        <v>-200</v>
      </c>
      <c r="O17" s="35">
        <f t="shared" si="7"/>
        <v>-200</v>
      </c>
      <c r="P17" s="27">
        <f t="shared" si="8"/>
        <v>0</v>
      </c>
      <c r="Q17" s="29">
        <f t="shared" si="9"/>
        <v>0</v>
      </c>
      <c r="R17" s="32">
        <f t="shared" si="10"/>
        <v>0</v>
      </c>
      <c r="S17" s="35">
        <f t="shared" si="11"/>
        <v>0</v>
      </c>
      <c r="U17" s="69">
        <v>10</v>
      </c>
      <c r="V17" s="70">
        <v>300</v>
      </c>
      <c r="W17" s="71">
        <v>5</v>
      </c>
      <c r="X17" s="72">
        <v>28</v>
      </c>
      <c r="Y17" s="27">
        <v>100</v>
      </c>
      <c r="Z17" s="73">
        <v>5</v>
      </c>
      <c r="AA17" s="29">
        <v>6</v>
      </c>
      <c r="AB17" s="29">
        <v>125</v>
      </c>
      <c r="AC17" s="74">
        <v>5</v>
      </c>
      <c r="AD17" s="32">
        <v>30</v>
      </c>
      <c r="AE17" s="32">
        <v>100</v>
      </c>
      <c r="AF17" s="75">
        <v>5</v>
      </c>
      <c r="AG17" s="76">
        <v>16</v>
      </c>
      <c r="AH17" s="76">
        <v>100</v>
      </c>
      <c r="AI17" s="77">
        <v>5</v>
      </c>
      <c r="AK17" s="132">
        <v>80</v>
      </c>
      <c r="AL17" s="133">
        <v>110</v>
      </c>
      <c r="AM17" s="134">
        <v>70</v>
      </c>
      <c r="AN17" s="135">
        <v>100</v>
      </c>
      <c r="AO17" s="124">
        <v>2</v>
      </c>
      <c r="AP17" s="125">
        <v>30</v>
      </c>
      <c r="AQ17" s="125">
        <v>2</v>
      </c>
      <c r="AR17" s="126">
        <v>100</v>
      </c>
      <c r="AS17" s="127">
        <v>500</v>
      </c>
      <c r="AT17" s="127">
        <v>25</v>
      </c>
      <c r="AU17" s="172">
        <v>20</v>
      </c>
      <c r="AV17" s="173">
        <v>60</v>
      </c>
      <c r="AX17" s="28">
        <f t="shared" si="15"/>
        <v>22</v>
      </c>
      <c r="AY17" s="29">
        <f t="shared" si="12"/>
        <v>-25</v>
      </c>
      <c r="AZ17" s="30">
        <f t="shared" si="12"/>
        <v>0</v>
      </c>
      <c r="BA17" s="32">
        <f t="shared" si="16"/>
        <v>14</v>
      </c>
      <c r="BB17" s="32">
        <f t="shared" si="13"/>
        <v>0</v>
      </c>
      <c r="BC17" s="33">
        <f t="shared" si="13"/>
        <v>0</v>
      </c>
      <c r="BE17" s="304">
        <f t="shared" si="17"/>
        <v>2</v>
      </c>
      <c r="BF17" s="305">
        <f t="shared" si="14"/>
        <v>0</v>
      </c>
      <c r="BG17" s="306">
        <f t="shared" si="14"/>
        <v>0</v>
      </c>
      <c r="BH17" s="293">
        <f t="shared" si="14"/>
        <v>10</v>
      </c>
      <c r="BI17" s="293">
        <f t="shared" si="14"/>
        <v>-25</v>
      </c>
      <c r="BJ17" s="294">
        <f t="shared" si="14"/>
        <v>0</v>
      </c>
    </row>
    <row r="18" spans="1:62" x14ac:dyDescent="0.25">
      <c r="A18" s="20" t="s">
        <v>21</v>
      </c>
      <c r="B18" s="55">
        <v>4</v>
      </c>
      <c r="C18" s="36"/>
      <c r="D18" s="37" t="s">
        <v>10</v>
      </c>
      <c r="E18" s="37" t="s">
        <v>8</v>
      </c>
      <c r="F18" s="24" t="s">
        <v>6</v>
      </c>
      <c r="G18" s="25" t="s">
        <v>6</v>
      </c>
      <c r="H18" s="26">
        <f t="shared" si="0"/>
        <v>16</v>
      </c>
      <c r="I18" s="29">
        <f t="shared" si="1"/>
        <v>-2</v>
      </c>
      <c r="J18" s="32">
        <f t="shared" si="2"/>
        <v>4</v>
      </c>
      <c r="K18" s="34">
        <f t="shared" si="3"/>
        <v>-4</v>
      </c>
      <c r="L18" s="26">
        <f t="shared" si="4"/>
        <v>-175</v>
      </c>
      <c r="M18" s="29">
        <f t="shared" si="5"/>
        <v>-175</v>
      </c>
      <c r="N18" s="32">
        <f t="shared" si="6"/>
        <v>-125</v>
      </c>
      <c r="O18" s="35">
        <f t="shared" si="7"/>
        <v>-100</v>
      </c>
      <c r="P18" s="27">
        <f t="shared" si="8"/>
        <v>0</v>
      </c>
      <c r="Q18" s="29">
        <f t="shared" si="9"/>
        <v>0</v>
      </c>
      <c r="R18" s="32">
        <f t="shared" si="10"/>
        <v>0</v>
      </c>
      <c r="S18" s="35">
        <f t="shared" si="11"/>
        <v>0</v>
      </c>
      <c r="U18" s="69">
        <v>10</v>
      </c>
      <c r="V18" s="70">
        <v>300</v>
      </c>
      <c r="W18" s="71">
        <v>5</v>
      </c>
      <c r="X18" s="72">
        <v>26</v>
      </c>
      <c r="Y18" s="27">
        <v>125</v>
      </c>
      <c r="Z18" s="73">
        <v>5</v>
      </c>
      <c r="AA18" s="29">
        <v>8</v>
      </c>
      <c r="AB18" s="29">
        <v>125</v>
      </c>
      <c r="AC18" s="74">
        <v>5</v>
      </c>
      <c r="AD18" s="32">
        <v>14</v>
      </c>
      <c r="AE18" s="32">
        <v>175</v>
      </c>
      <c r="AF18" s="75">
        <v>5</v>
      </c>
      <c r="AG18" s="76">
        <v>6</v>
      </c>
      <c r="AH18" s="76">
        <v>200</v>
      </c>
      <c r="AI18" s="77">
        <v>5</v>
      </c>
      <c r="AK18" s="132">
        <v>90</v>
      </c>
      <c r="AL18" s="136">
        <v>110</v>
      </c>
      <c r="AM18" s="134">
        <v>70</v>
      </c>
      <c r="AN18" s="137">
        <v>100</v>
      </c>
      <c r="AO18" s="124">
        <v>2</v>
      </c>
      <c r="AP18" s="125">
        <v>30</v>
      </c>
      <c r="AQ18" s="125">
        <v>2</v>
      </c>
      <c r="AR18" s="126">
        <v>100</v>
      </c>
      <c r="AS18" s="127">
        <v>500</v>
      </c>
      <c r="AT18" s="127">
        <v>25</v>
      </c>
      <c r="AU18" s="172">
        <v>20</v>
      </c>
      <c r="AV18" s="174">
        <v>40</v>
      </c>
      <c r="AX18" s="28">
        <f t="shared" si="15"/>
        <v>18</v>
      </c>
      <c r="AY18" s="29">
        <f t="shared" si="12"/>
        <v>0</v>
      </c>
      <c r="AZ18" s="30">
        <f t="shared" si="12"/>
        <v>0</v>
      </c>
      <c r="BA18" s="32">
        <f t="shared" si="16"/>
        <v>8</v>
      </c>
      <c r="BB18" s="32">
        <f t="shared" si="13"/>
        <v>-25</v>
      </c>
      <c r="BC18" s="33">
        <f t="shared" si="13"/>
        <v>0</v>
      </c>
      <c r="BE18" s="304">
        <f t="shared" si="17"/>
        <v>-12</v>
      </c>
      <c r="BF18" s="305">
        <f t="shared" si="14"/>
        <v>50</v>
      </c>
      <c r="BG18" s="306">
        <f t="shared" si="14"/>
        <v>0</v>
      </c>
      <c r="BH18" s="293">
        <f t="shared" si="14"/>
        <v>-2</v>
      </c>
      <c r="BI18" s="293">
        <f t="shared" si="14"/>
        <v>75</v>
      </c>
      <c r="BJ18" s="294">
        <f t="shared" si="14"/>
        <v>0</v>
      </c>
    </row>
    <row r="19" spans="1:62" x14ac:dyDescent="0.25">
      <c r="A19" s="38" t="s">
        <v>22</v>
      </c>
      <c r="B19" s="39">
        <v>4</v>
      </c>
      <c r="C19" s="40"/>
      <c r="D19" s="41" t="s">
        <v>10</v>
      </c>
      <c r="E19" s="41" t="s">
        <v>9</v>
      </c>
      <c r="F19" s="42" t="s">
        <v>6</v>
      </c>
      <c r="G19" s="43" t="s">
        <v>6</v>
      </c>
      <c r="H19" s="44">
        <f t="shared" si="0"/>
        <v>20</v>
      </c>
      <c r="I19" s="48">
        <f t="shared" si="1"/>
        <v>4</v>
      </c>
      <c r="J19" s="51">
        <f t="shared" si="2"/>
        <v>-4</v>
      </c>
      <c r="K19" s="53">
        <f t="shared" si="3"/>
        <v>-4</v>
      </c>
      <c r="L19" s="44">
        <f t="shared" si="4"/>
        <v>-175</v>
      </c>
      <c r="M19" s="48">
        <f t="shared" si="5"/>
        <v>-175</v>
      </c>
      <c r="N19" s="51">
        <f t="shared" si="6"/>
        <v>-200</v>
      </c>
      <c r="O19" s="54">
        <f t="shared" si="7"/>
        <v>-200</v>
      </c>
      <c r="P19" s="45">
        <f t="shared" si="8"/>
        <v>0</v>
      </c>
      <c r="Q19" s="48">
        <f t="shared" si="9"/>
        <v>0</v>
      </c>
      <c r="R19" s="51">
        <f t="shared" si="10"/>
        <v>0</v>
      </c>
      <c r="S19" s="54">
        <f t="shared" si="11"/>
        <v>0</v>
      </c>
      <c r="U19" s="69">
        <v>10</v>
      </c>
      <c r="V19" s="70">
        <v>300</v>
      </c>
      <c r="W19" s="71">
        <v>5</v>
      </c>
      <c r="X19" s="72">
        <v>30</v>
      </c>
      <c r="Y19" s="27">
        <v>125</v>
      </c>
      <c r="Z19" s="73">
        <v>5</v>
      </c>
      <c r="AA19" s="29">
        <v>14</v>
      </c>
      <c r="AB19" s="29">
        <v>125</v>
      </c>
      <c r="AC19" s="74">
        <v>5</v>
      </c>
      <c r="AD19" s="32">
        <v>6</v>
      </c>
      <c r="AE19" s="32">
        <v>100</v>
      </c>
      <c r="AF19" s="75">
        <v>5</v>
      </c>
      <c r="AG19" s="76">
        <v>6</v>
      </c>
      <c r="AH19" s="76">
        <v>100</v>
      </c>
      <c r="AI19" s="77">
        <v>5</v>
      </c>
      <c r="AK19" s="132">
        <v>80</v>
      </c>
      <c r="AL19" s="136">
        <v>110</v>
      </c>
      <c r="AM19" s="134">
        <v>70</v>
      </c>
      <c r="AN19" s="137">
        <v>100</v>
      </c>
      <c r="AO19" s="124">
        <v>2</v>
      </c>
      <c r="AP19" s="125">
        <v>30</v>
      </c>
      <c r="AQ19" s="125">
        <v>2</v>
      </c>
      <c r="AR19" s="126">
        <v>100</v>
      </c>
      <c r="AS19" s="127">
        <v>500</v>
      </c>
      <c r="AT19" s="127">
        <v>25</v>
      </c>
      <c r="AU19" s="172">
        <v>20</v>
      </c>
      <c r="AV19" s="174">
        <v>40</v>
      </c>
      <c r="AX19" s="47">
        <f t="shared" si="15"/>
        <v>16</v>
      </c>
      <c r="AY19" s="48">
        <f t="shared" si="12"/>
        <v>0</v>
      </c>
      <c r="AZ19" s="49">
        <f t="shared" si="12"/>
        <v>0</v>
      </c>
      <c r="BA19" s="51">
        <f t="shared" si="16"/>
        <v>0</v>
      </c>
      <c r="BB19" s="51">
        <f t="shared" si="13"/>
        <v>0</v>
      </c>
      <c r="BC19" s="52">
        <f t="shared" si="13"/>
        <v>0</v>
      </c>
      <c r="BE19" s="313">
        <f t="shared" si="17"/>
        <v>-24</v>
      </c>
      <c r="BF19" s="314">
        <f t="shared" si="14"/>
        <v>-25</v>
      </c>
      <c r="BG19" s="315">
        <f t="shared" si="14"/>
        <v>0</v>
      </c>
      <c r="BH19" s="320">
        <f t="shared" si="14"/>
        <v>-8</v>
      </c>
      <c r="BI19" s="320">
        <f t="shared" si="14"/>
        <v>-25</v>
      </c>
      <c r="BJ19" s="321">
        <f t="shared" si="14"/>
        <v>0</v>
      </c>
    </row>
    <row r="20" spans="1:62" x14ac:dyDescent="0.25">
      <c r="A20" s="3" t="s">
        <v>91</v>
      </c>
      <c r="B20" s="4">
        <v>5</v>
      </c>
      <c r="C20" s="5"/>
      <c r="D20" s="6" t="s">
        <v>7</v>
      </c>
      <c r="E20" s="6" t="s">
        <v>8</v>
      </c>
      <c r="F20" s="7" t="s">
        <v>6</v>
      </c>
      <c r="G20" s="8" t="s">
        <v>6</v>
      </c>
      <c r="H20" s="9">
        <f t="shared" si="0"/>
        <v>14</v>
      </c>
      <c r="I20" s="12">
        <f t="shared" si="1"/>
        <v>-4</v>
      </c>
      <c r="J20" s="15">
        <f t="shared" si="2"/>
        <v>18</v>
      </c>
      <c r="K20" s="17">
        <f t="shared" si="3"/>
        <v>12</v>
      </c>
      <c r="L20" s="9">
        <f t="shared" si="4"/>
        <v>-100</v>
      </c>
      <c r="M20" s="12">
        <f t="shared" si="5"/>
        <v>300</v>
      </c>
      <c r="N20" s="15">
        <f t="shared" si="6"/>
        <v>-100</v>
      </c>
      <c r="O20" s="18">
        <f t="shared" si="7"/>
        <v>-100</v>
      </c>
      <c r="P20" s="10">
        <f t="shared" ref="P20:P27" si="18">Z20-W20</f>
        <v>-1</v>
      </c>
      <c r="Q20" s="12">
        <f t="shared" ref="Q20:Q27" si="19">AC20-W20</f>
        <v>-2</v>
      </c>
      <c r="R20" s="15">
        <f t="shared" ref="R20:R27" si="20">AF20-W20</f>
        <v>-1</v>
      </c>
      <c r="S20" s="18">
        <f t="shared" ref="S20:S27" si="21">AI20-W20</f>
        <v>-1</v>
      </c>
      <c r="U20" s="57">
        <v>10</v>
      </c>
      <c r="V20" s="58">
        <v>200</v>
      </c>
      <c r="W20" s="59">
        <v>4</v>
      </c>
      <c r="X20" s="60">
        <v>24</v>
      </c>
      <c r="Y20" s="61">
        <v>100</v>
      </c>
      <c r="Z20" s="62">
        <v>3</v>
      </c>
      <c r="AA20" s="63">
        <v>6</v>
      </c>
      <c r="AB20" s="63">
        <v>500</v>
      </c>
      <c r="AC20" s="64">
        <v>2</v>
      </c>
      <c r="AD20" s="65">
        <v>28</v>
      </c>
      <c r="AE20" s="65">
        <v>100</v>
      </c>
      <c r="AF20" s="66">
        <v>3</v>
      </c>
      <c r="AG20" s="67">
        <v>22</v>
      </c>
      <c r="AH20" s="67">
        <v>100</v>
      </c>
      <c r="AI20" s="68">
        <v>3</v>
      </c>
      <c r="AK20" s="128">
        <v>70</v>
      </c>
      <c r="AL20" s="129">
        <v>100</v>
      </c>
      <c r="AM20" s="130">
        <v>90</v>
      </c>
      <c r="AN20" s="131">
        <v>120</v>
      </c>
      <c r="AO20" s="120">
        <v>2</v>
      </c>
      <c r="AP20" s="121">
        <v>30</v>
      </c>
      <c r="AQ20" s="121">
        <v>2</v>
      </c>
      <c r="AR20" s="122">
        <v>100</v>
      </c>
      <c r="AS20" s="123">
        <v>500</v>
      </c>
      <c r="AT20" s="123">
        <v>25</v>
      </c>
      <c r="AU20" s="175">
        <v>10</v>
      </c>
      <c r="AV20" s="176">
        <v>40</v>
      </c>
      <c r="AX20" s="11">
        <f t="shared" si="15"/>
        <v>18</v>
      </c>
      <c r="AY20" s="12">
        <f t="shared" si="15"/>
        <v>-400</v>
      </c>
      <c r="AZ20" s="13">
        <f t="shared" si="15"/>
        <v>1</v>
      </c>
      <c r="BA20" s="15">
        <f t="shared" si="16"/>
        <v>6</v>
      </c>
      <c r="BB20" s="15">
        <f t="shared" si="16"/>
        <v>0</v>
      </c>
      <c r="BC20" s="16">
        <f t="shared" si="16"/>
        <v>0</v>
      </c>
      <c r="BE20" s="301">
        <f t="shared" si="17"/>
        <v>4</v>
      </c>
      <c r="BF20" s="302">
        <f t="shared" si="17"/>
        <v>0</v>
      </c>
      <c r="BG20" s="303">
        <f t="shared" si="17"/>
        <v>0</v>
      </c>
      <c r="BH20" s="290">
        <f t="shared" si="17"/>
        <v>16</v>
      </c>
      <c r="BI20" s="290">
        <f t="shared" si="17"/>
        <v>-400</v>
      </c>
      <c r="BJ20" s="291">
        <f t="shared" si="17"/>
        <v>1</v>
      </c>
    </row>
    <row r="21" spans="1:62" x14ac:dyDescent="0.25">
      <c r="A21" s="20" t="s">
        <v>92</v>
      </c>
      <c r="B21" s="55">
        <v>5</v>
      </c>
      <c r="C21" s="22"/>
      <c r="D21" s="23" t="s">
        <v>7</v>
      </c>
      <c r="E21" s="23" t="s">
        <v>9</v>
      </c>
      <c r="F21" s="24" t="s">
        <v>6</v>
      </c>
      <c r="G21" s="25" t="s">
        <v>6</v>
      </c>
      <c r="H21" s="26">
        <f t="shared" si="0"/>
        <v>12</v>
      </c>
      <c r="I21" s="29">
        <f t="shared" si="1"/>
        <v>14</v>
      </c>
      <c r="J21" s="32">
        <f t="shared" si="2"/>
        <v>0</v>
      </c>
      <c r="K21" s="34">
        <f t="shared" si="3"/>
        <v>-2</v>
      </c>
      <c r="L21" s="26">
        <f t="shared" si="4"/>
        <v>-25</v>
      </c>
      <c r="M21" s="29">
        <f t="shared" si="5"/>
        <v>300</v>
      </c>
      <c r="N21" s="32">
        <f t="shared" si="6"/>
        <v>-100</v>
      </c>
      <c r="O21" s="35">
        <f t="shared" si="7"/>
        <v>-100</v>
      </c>
      <c r="P21" s="27">
        <f t="shared" si="18"/>
        <v>-1</v>
      </c>
      <c r="Q21" s="29">
        <f t="shared" si="19"/>
        <v>-1</v>
      </c>
      <c r="R21" s="32">
        <f t="shared" si="20"/>
        <v>-1</v>
      </c>
      <c r="S21" s="35">
        <f t="shared" si="21"/>
        <v>-1</v>
      </c>
      <c r="U21" s="69">
        <v>10</v>
      </c>
      <c r="V21" s="70">
        <v>200</v>
      </c>
      <c r="W21" s="71">
        <v>4</v>
      </c>
      <c r="X21" s="72">
        <v>22</v>
      </c>
      <c r="Y21" s="27">
        <v>175</v>
      </c>
      <c r="Z21" s="73">
        <v>3</v>
      </c>
      <c r="AA21" s="29">
        <v>24</v>
      </c>
      <c r="AB21" s="29">
        <v>500</v>
      </c>
      <c r="AC21" s="74">
        <v>3</v>
      </c>
      <c r="AD21" s="32">
        <v>10</v>
      </c>
      <c r="AE21" s="32">
        <v>100</v>
      </c>
      <c r="AF21" s="75">
        <v>3</v>
      </c>
      <c r="AG21" s="76">
        <v>8</v>
      </c>
      <c r="AH21" s="76">
        <v>100</v>
      </c>
      <c r="AI21" s="77">
        <v>3</v>
      </c>
      <c r="AK21" s="132">
        <v>60</v>
      </c>
      <c r="AL21" s="133">
        <v>90</v>
      </c>
      <c r="AM21" s="134">
        <v>80</v>
      </c>
      <c r="AN21" s="135">
        <v>100</v>
      </c>
      <c r="AO21" s="124">
        <v>2</v>
      </c>
      <c r="AP21" s="125">
        <v>30</v>
      </c>
      <c r="AQ21" s="125">
        <v>2</v>
      </c>
      <c r="AR21" s="126">
        <v>100</v>
      </c>
      <c r="AS21" s="127">
        <v>500</v>
      </c>
      <c r="AT21" s="127">
        <v>25</v>
      </c>
      <c r="AU21" s="172">
        <v>20</v>
      </c>
      <c r="AV21" s="173">
        <v>40</v>
      </c>
      <c r="AX21" s="28">
        <f t="shared" si="15"/>
        <v>-2</v>
      </c>
      <c r="AY21" s="29">
        <f t="shared" si="15"/>
        <v>-325</v>
      </c>
      <c r="AZ21" s="30">
        <f t="shared" si="15"/>
        <v>0</v>
      </c>
      <c r="BA21" s="32">
        <f t="shared" si="16"/>
        <v>2</v>
      </c>
      <c r="BB21" s="32">
        <f t="shared" si="16"/>
        <v>0</v>
      </c>
      <c r="BC21" s="33">
        <f t="shared" si="16"/>
        <v>0</v>
      </c>
      <c r="BE21" s="304">
        <f t="shared" si="17"/>
        <v>-12</v>
      </c>
      <c r="BF21" s="305">
        <f t="shared" si="17"/>
        <v>-75</v>
      </c>
      <c r="BG21" s="306">
        <f t="shared" si="17"/>
        <v>0</v>
      </c>
      <c r="BH21" s="293">
        <f t="shared" si="17"/>
        <v>-16</v>
      </c>
      <c r="BI21" s="293">
        <f t="shared" si="17"/>
        <v>-400</v>
      </c>
      <c r="BJ21" s="294">
        <f t="shared" si="17"/>
        <v>0</v>
      </c>
    </row>
    <row r="22" spans="1:62" x14ac:dyDescent="0.25">
      <c r="A22" s="20" t="s">
        <v>93</v>
      </c>
      <c r="B22" s="55">
        <v>5</v>
      </c>
      <c r="C22" s="36"/>
      <c r="D22" s="37" t="s">
        <v>10</v>
      </c>
      <c r="E22" s="37" t="s">
        <v>8</v>
      </c>
      <c r="F22" s="24" t="s">
        <v>6</v>
      </c>
      <c r="G22" s="25" t="s">
        <v>6</v>
      </c>
      <c r="H22" s="26">
        <f t="shared" si="0"/>
        <v>16</v>
      </c>
      <c r="I22" s="29">
        <f t="shared" si="1"/>
        <v>18</v>
      </c>
      <c r="J22" s="32">
        <f t="shared" si="2"/>
        <v>20</v>
      </c>
      <c r="K22" s="34">
        <f t="shared" si="3"/>
        <v>18</v>
      </c>
      <c r="L22" s="26">
        <f t="shared" si="4"/>
        <v>-100</v>
      </c>
      <c r="M22" s="29">
        <f t="shared" si="5"/>
        <v>250</v>
      </c>
      <c r="N22" s="32">
        <f t="shared" si="6"/>
        <v>-100</v>
      </c>
      <c r="O22" s="35">
        <f t="shared" si="7"/>
        <v>25</v>
      </c>
      <c r="P22" s="27">
        <f t="shared" si="18"/>
        <v>0</v>
      </c>
      <c r="Q22" s="29">
        <f t="shared" si="19"/>
        <v>0</v>
      </c>
      <c r="R22" s="32">
        <f t="shared" si="20"/>
        <v>0</v>
      </c>
      <c r="S22" s="35">
        <f t="shared" si="21"/>
        <v>0</v>
      </c>
      <c r="U22" s="69">
        <v>10</v>
      </c>
      <c r="V22" s="70">
        <v>200</v>
      </c>
      <c r="W22" s="71">
        <v>3</v>
      </c>
      <c r="X22" s="72">
        <v>26</v>
      </c>
      <c r="Y22" s="27">
        <v>100</v>
      </c>
      <c r="Z22" s="73">
        <v>3</v>
      </c>
      <c r="AA22" s="29">
        <v>28</v>
      </c>
      <c r="AB22" s="29">
        <v>450</v>
      </c>
      <c r="AC22" s="74">
        <v>3</v>
      </c>
      <c r="AD22" s="32">
        <v>30</v>
      </c>
      <c r="AE22" s="32">
        <v>100</v>
      </c>
      <c r="AF22" s="75">
        <v>3</v>
      </c>
      <c r="AG22" s="76">
        <v>28</v>
      </c>
      <c r="AH22" s="76">
        <v>225</v>
      </c>
      <c r="AI22" s="77">
        <v>3</v>
      </c>
      <c r="AK22" s="132">
        <v>90</v>
      </c>
      <c r="AL22" s="136">
        <v>120</v>
      </c>
      <c r="AM22" s="134">
        <v>100</v>
      </c>
      <c r="AN22" s="137">
        <v>140</v>
      </c>
      <c r="AO22" s="124">
        <v>2</v>
      </c>
      <c r="AP22" s="125">
        <v>30</v>
      </c>
      <c r="AQ22" s="125">
        <v>2</v>
      </c>
      <c r="AR22" s="126">
        <v>100</v>
      </c>
      <c r="AS22" s="127">
        <v>500</v>
      </c>
      <c r="AT22" s="127">
        <v>25</v>
      </c>
      <c r="AU22" s="172">
        <v>20</v>
      </c>
      <c r="AV22" s="174">
        <v>40</v>
      </c>
      <c r="AX22" s="28">
        <f t="shared" si="15"/>
        <v>-2</v>
      </c>
      <c r="AY22" s="29">
        <f t="shared" si="15"/>
        <v>-350</v>
      </c>
      <c r="AZ22" s="30">
        <f t="shared" si="15"/>
        <v>0</v>
      </c>
      <c r="BA22" s="32">
        <f t="shared" si="16"/>
        <v>2</v>
      </c>
      <c r="BB22" s="32">
        <f t="shared" si="16"/>
        <v>-125</v>
      </c>
      <c r="BC22" s="33">
        <f t="shared" si="16"/>
        <v>0</v>
      </c>
      <c r="BE22" s="304">
        <f t="shared" si="17"/>
        <v>4</v>
      </c>
      <c r="BF22" s="305">
        <f t="shared" si="17"/>
        <v>0</v>
      </c>
      <c r="BG22" s="306">
        <f t="shared" si="17"/>
        <v>0</v>
      </c>
      <c r="BH22" s="293">
        <f t="shared" si="17"/>
        <v>0</v>
      </c>
      <c r="BI22" s="293">
        <f t="shared" si="17"/>
        <v>-225</v>
      </c>
      <c r="BJ22" s="294">
        <f t="shared" si="17"/>
        <v>0</v>
      </c>
    </row>
    <row r="23" spans="1:62" x14ac:dyDescent="0.25">
      <c r="A23" s="38" t="s">
        <v>94</v>
      </c>
      <c r="B23" s="39">
        <v>5</v>
      </c>
      <c r="C23" s="40"/>
      <c r="D23" s="41" t="s">
        <v>10</v>
      </c>
      <c r="E23" s="41" t="s">
        <v>9</v>
      </c>
      <c r="F23" s="42" t="s">
        <v>6</v>
      </c>
      <c r="G23" s="43" t="s">
        <v>6</v>
      </c>
      <c r="H23" s="44">
        <f t="shared" si="0"/>
        <v>16</v>
      </c>
      <c r="I23" s="48">
        <f t="shared" si="1"/>
        <v>16</v>
      </c>
      <c r="J23" s="51">
        <f t="shared" si="2"/>
        <v>20</v>
      </c>
      <c r="K23" s="53">
        <f t="shared" si="3"/>
        <v>2</v>
      </c>
      <c r="L23" s="44">
        <f t="shared" si="4"/>
        <v>-100</v>
      </c>
      <c r="M23" s="48">
        <f t="shared" si="5"/>
        <v>300</v>
      </c>
      <c r="N23" s="51">
        <f t="shared" si="6"/>
        <v>-100</v>
      </c>
      <c r="O23" s="54">
        <f t="shared" si="7"/>
        <v>-100</v>
      </c>
      <c r="P23" s="45">
        <f t="shared" si="18"/>
        <v>0</v>
      </c>
      <c r="Q23" s="48">
        <f t="shared" si="19"/>
        <v>0</v>
      </c>
      <c r="R23" s="51">
        <f t="shared" si="20"/>
        <v>0</v>
      </c>
      <c r="S23" s="54">
        <f t="shared" si="21"/>
        <v>0</v>
      </c>
      <c r="U23" s="69">
        <v>10</v>
      </c>
      <c r="V23" s="70">
        <v>200</v>
      </c>
      <c r="W23" s="71">
        <v>3</v>
      </c>
      <c r="X23" s="72">
        <v>26</v>
      </c>
      <c r="Y23" s="27">
        <v>100</v>
      </c>
      <c r="Z23" s="73">
        <v>3</v>
      </c>
      <c r="AA23" s="29">
        <v>26</v>
      </c>
      <c r="AB23" s="29">
        <v>500</v>
      </c>
      <c r="AC23" s="74">
        <v>3</v>
      </c>
      <c r="AD23" s="32">
        <v>30</v>
      </c>
      <c r="AE23" s="32">
        <v>100</v>
      </c>
      <c r="AF23" s="75">
        <v>3</v>
      </c>
      <c r="AG23" s="76">
        <v>12</v>
      </c>
      <c r="AH23" s="76">
        <v>100</v>
      </c>
      <c r="AI23" s="77">
        <v>3</v>
      </c>
      <c r="AK23" s="132">
        <v>80</v>
      </c>
      <c r="AL23" s="136">
        <v>120</v>
      </c>
      <c r="AM23" s="134">
        <v>70</v>
      </c>
      <c r="AN23" s="137">
        <v>100</v>
      </c>
      <c r="AO23" s="124">
        <v>2</v>
      </c>
      <c r="AP23" s="125">
        <v>30</v>
      </c>
      <c r="AQ23" s="125">
        <v>2</v>
      </c>
      <c r="AR23" s="126">
        <v>100</v>
      </c>
      <c r="AS23" s="127">
        <v>500</v>
      </c>
      <c r="AT23" s="127">
        <v>25</v>
      </c>
      <c r="AU23" s="172">
        <v>20</v>
      </c>
      <c r="AV23" s="174">
        <v>40</v>
      </c>
      <c r="AX23" s="47">
        <f t="shared" si="15"/>
        <v>0</v>
      </c>
      <c r="AY23" s="48">
        <f t="shared" si="15"/>
        <v>-400</v>
      </c>
      <c r="AZ23" s="49">
        <f t="shared" si="15"/>
        <v>0</v>
      </c>
      <c r="BA23" s="51">
        <f t="shared" si="16"/>
        <v>18</v>
      </c>
      <c r="BB23" s="51">
        <f t="shared" si="16"/>
        <v>0</v>
      </c>
      <c r="BC23" s="52">
        <f t="shared" si="16"/>
        <v>0</v>
      </c>
      <c r="BE23" s="313">
        <f t="shared" si="17"/>
        <v>4</v>
      </c>
      <c r="BF23" s="314">
        <f t="shared" si="17"/>
        <v>0</v>
      </c>
      <c r="BG23" s="315">
        <f t="shared" si="17"/>
        <v>0</v>
      </c>
      <c r="BH23" s="320">
        <f t="shared" si="17"/>
        <v>-14</v>
      </c>
      <c r="BI23" s="320">
        <f t="shared" si="17"/>
        <v>-400</v>
      </c>
      <c r="BJ23" s="321">
        <f t="shared" si="17"/>
        <v>0</v>
      </c>
    </row>
    <row r="24" spans="1:62" x14ac:dyDescent="0.25">
      <c r="A24" s="3" t="s">
        <v>95</v>
      </c>
      <c r="B24" s="4">
        <v>6</v>
      </c>
      <c r="C24" s="5"/>
      <c r="D24" s="6" t="s">
        <v>7</v>
      </c>
      <c r="E24" s="6" t="s">
        <v>13</v>
      </c>
      <c r="F24" s="7" t="s">
        <v>14</v>
      </c>
      <c r="G24" s="8" t="s">
        <v>14</v>
      </c>
      <c r="H24" s="9">
        <f t="shared" si="0"/>
        <v>6</v>
      </c>
      <c r="I24" s="12">
        <f t="shared" si="1"/>
        <v>-8</v>
      </c>
      <c r="J24" s="15">
        <f t="shared" si="2"/>
        <v>14</v>
      </c>
      <c r="K24" s="17">
        <f t="shared" si="3"/>
        <v>-8</v>
      </c>
      <c r="L24" s="9">
        <f t="shared" si="4"/>
        <v>-100</v>
      </c>
      <c r="M24" s="12">
        <f t="shared" si="5"/>
        <v>-25</v>
      </c>
      <c r="N24" s="15">
        <f t="shared" si="6"/>
        <v>-75</v>
      </c>
      <c r="O24" s="18">
        <f t="shared" si="7"/>
        <v>-75</v>
      </c>
      <c r="P24" s="10">
        <f t="shared" si="18"/>
        <v>0</v>
      </c>
      <c r="Q24" s="12">
        <f t="shared" si="19"/>
        <v>0</v>
      </c>
      <c r="R24" s="15">
        <f t="shared" si="20"/>
        <v>0</v>
      </c>
      <c r="S24" s="18">
        <f t="shared" si="21"/>
        <v>0</v>
      </c>
      <c r="U24" s="155">
        <v>10</v>
      </c>
      <c r="V24" s="156">
        <v>200</v>
      </c>
      <c r="W24" s="157">
        <v>3</v>
      </c>
      <c r="X24" s="158">
        <v>16</v>
      </c>
      <c r="Y24" s="10">
        <v>100</v>
      </c>
      <c r="Z24" s="159">
        <v>3</v>
      </c>
      <c r="AA24" s="12">
        <v>2</v>
      </c>
      <c r="AB24" s="12">
        <v>175</v>
      </c>
      <c r="AC24" s="160">
        <v>3</v>
      </c>
      <c r="AD24" s="15">
        <v>24</v>
      </c>
      <c r="AE24" s="15">
        <v>125</v>
      </c>
      <c r="AF24" s="161">
        <v>3</v>
      </c>
      <c r="AG24" s="162">
        <v>2</v>
      </c>
      <c r="AH24" s="162">
        <v>125</v>
      </c>
      <c r="AI24" s="163">
        <v>3</v>
      </c>
      <c r="AK24" s="138">
        <v>100</v>
      </c>
      <c r="AL24" s="139">
        <v>130</v>
      </c>
      <c r="AM24" s="140">
        <v>80</v>
      </c>
      <c r="AN24" s="141">
        <v>110</v>
      </c>
      <c r="AO24" s="142">
        <v>2</v>
      </c>
      <c r="AP24" s="143">
        <v>30</v>
      </c>
      <c r="AQ24" s="143">
        <v>2</v>
      </c>
      <c r="AR24" s="144">
        <v>100</v>
      </c>
      <c r="AS24" s="145">
        <v>500</v>
      </c>
      <c r="AT24" s="145">
        <v>25</v>
      </c>
      <c r="AU24" s="170">
        <v>20</v>
      </c>
      <c r="AV24" s="171">
        <v>40</v>
      </c>
      <c r="AX24" s="11">
        <f t="shared" si="15"/>
        <v>14</v>
      </c>
      <c r="AY24" s="12">
        <f t="shared" si="15"/>
        <v>-75</v>
      </c>
      <c r="AZ24" s="13">
        <f t="shared" si="15"/>
        <v>0</v>
      </c>
      <c r="BA24" s="15">
        <f t="shared" si="16"/>
        <v>22</v>
      </c>
      <c r="BB24" s="15">
        <f t="shared" si="16"/>
        <v>0</v>
      </c>
      <c r="BC24" s="16">
        <f t="shared" si="16"/>
        <v>0</v>
      </c>
      <c r="BE24" s="304">
        <f t="shared" si="17"/>
        <v>8</v>
      </c>
      <c r="BF24" s="305">
        <f t="shared" si="17"/>
        <v>25</v>
      </c>
      <c r="BG24" s="306">
        <f t="shared" si="17"/>
        <v>0</v>
      </c>
      <c r="BH24" s="293">
        <f t="shared" si="17"/>
        <v>0</v>
      </c>
      <c r="BI24" s="293">
        <f t="shared" si="17"/>
        <v>-50</v>
      </c>
      <c r="BJ24" s="294">
        <f t="shared" si="17"/>
        <v>0</v>
      </c>
    </row>
    <row r="25" spans="1:62" x14ac:dyDescent="0.25">
      <c r="A25" s="20" t="s">
        <v>96</v>
      </c>
      <c r="B25" s="55">
        <v>6</v>
      </c>
      <c r="C25" s="22"/>
      <c r="D25" s="23" t="s">
        <v>7</v>
      </c>
      <c r="E25" s="23" t="s">
        <v>15</v>
      </c>
      <c r="F25" s="24" t="s">
        <v>14</v>
      </c>
      <c r="G25" s="25" t="s">
        <v>14</v>
      </c>
      <c r="H25" s="26">
        <f t="shared" si="0"/>
        <v>12</v>
      </c>
      <c r="I25" s="29">
        <f t="shared" si="1"/>
        <v>-8</v>
      </c>
      <c r="J25" s="32">
        <f t="shared" si="2"/>
        <v>14</v>
      </c>
      <c r="K25" s="34">
        <f t="shared" si="3"/>
        <v>-6</v>
      </c>
      <c r="L25" s="26">
        <f t="shared" si="4"/>
        <v>-100</v>
      </c>
      <c r="M25" s="29">
        <f t="shared" si="5"/>
        <v>-75</v>
      </c>
      <c r="N25" s="32">
        <f t="shared" si="6"/>
        <v>-100</v>
      </c>
      <c r="O25" s="35">
        <f t="shared" si="7"/>
        <v>-75</v>
      </c>
      <c r="P25" s="27">
        <f t="shared" si="18"/>
        <v>-1</v>
      </c>
      <c r="Q25" s="29">
        <f t="shared" si="19"/>
        <v>-1</v>
      </c>
      <c r="R25" s="32">
        <f t="shared" si="20"/>
        <v>-1</v>
      </c>
      <c r="S25" s="35">
        <f t="shared" si="21"/>
        <v>-1</v>
      </c>
      <c r="U25" s="164">
        <v>10</v>
      </c>
      <c r="V25" s="70">
        <v>200</v>
      </c>
      <c r="W25" s="71">
        <v>4</v>
      </c>
      <c r="X25" s="72">
        <v>22</v>
      </c>
      <c r="Y25" s="27">
        <v>100</v>
      </c>
      <c r="Z25" s="73">
        <v>3</v>
      </c>
      <c r="AA25" s="29">
        <v>2</v>
      </c>
      <c r="AB25" s="29">
        <v>125</v>
      </c>
      <c r="AC25" s="74">
        <v>3</v>
      </c>
      <c r="AD25" s="32">
        <v>24</v>
      </c>
      <c r="AE25" s="32">
        <v>100</v>
      </c>
      <c r="AF25" s="75">
        <v>3</v>
      </c>
      <c r="AG25" s="76">
        <v>4</v>
      </c>
      <c r="AH25" s="76">
        <v>125</v>
      </c>
      <c r="AI25" s="88">
        <v>3</v>
      </c>
      <c r="AK25" s="146">
        <v>100</v>
      </c>
      <c r="AL25" s="133">
        <v>130</v>
      </c>
      <c r="AM25" s="134">
        <v>80</v>
      </c>
      <c r="AN25" s="135">
        <v>110</v>
      </c>
      <c r="AO25" s="124">
        <v>2</v>
      </c>
      <c r="AP25" s="125">
        <v>30</v>
      </c>
      <c r="AQ25" s="125">
        <v>2</v>
      </c>
      <c r="AR25" s="126">
        <v>100</v>
      </c>
      <c r="AS25" s="127">
        <v>500</v>
      </c>
      <c r="AT25" s="127">
        <v>25</v>
      </c>
      <c r="AU25" s="172">
        <v>20</v>
      </c>
      <c r="AV25" s="173">
        <v>60</v>
      </c>
      <c r="AX25" s="28">
        <f t="shared" si="15"/>
        <v>20</v>
      </c>
      <c r="AY25" s="29">
        <f t="shared" si="15"/>
        <v>-25</v>
      </c>
      <c r="AZ25" s="30">
        <f t="shared" si="15"/>
        <v>0</v>
      </c>
      <c r="BA25" s="32">
        <f t="shared" si="16"/>
        <v>20</v>
      </c>
      <c r="BB25" s="32">
        <f t="shared" si="16"/>
        <v>-25</v>
      </c>
      <c r="BC25" s="33">
        <f t="shared" si="16"/>
        <v>0</v>
      </c>
      <c r="BE25" s="304">
        <f t="shared" si="17"/>
        <v>2</v>
      </c>
      <c r="BF25" s="305">
        <f t="shared" si="17"/>
        <v>0</v>
      </c>
      <c r="BG25" s="306">
        <f t="shared" si="17"/>
        <v>0</v>
      </c>
      <c r="BH25" s="293">
        <f t="shared" si="17"/>
        <v>2</v>
      </c>
      <c r="BI25" s="293">
        <f t="shared" si="17"/>
        <v>0</v>
      </c>
      <c r="BJ25" s="294">
        <f t="shared" si="17"/>
        <v>0</v>
      </c>
    </row>
    <row r="26" spans="1:62" x14ac:dyDescent="0.25">
      <c r="A26" s="20" t="s">
        <v>97</v>
      </c>
      <c r="B26" s="55">
        <v>6</v>
      </c>
      <c r="C26" s="36"/>
      <c r="D26" s="37" t="s">
        <v>10</v>
      </c>
      <c r="E26" s="37" t="s">
        <v>13</v>
      </c>
      <c r="F26" s="24" t="s">
        <v>14</v>
      </c>
      <c r="G26" s="25" t="s">
        <v>14</v>
      </c>
      <c r="H26" s="26">
        <f t="shared" si="0"/>
        <v>14</v>
      </c>
      <c r="I26" s="29">
        <f t="shared" si="1"/>
        <v>-8</v>
      </c>
      <c r="J26" s="32">
        <f t="shared" si="2"/>
        <v>10</v>
      </c>
      <c r="K26" s="34">
        <f t="shared" si="3"/>
        <v>-2</v>
      </c>
      <c r="L26" s="26">
        <f t="shared" si="4"/>
        <v>-100</v>
      </c>
      <c r="M26" s="29">
        <f t="shared" si="5"/>
        <v>250</v>
      </c>
      <c r="N26" s="32">
        <f t="shared" si="6"/>
        <v>-100</v>
      </c>
      <c r="O26" s="35">
        <f t="shared" si="7"/>
        <v>-75</v>
      </c>
      <c r="P26" s="27">
        <f t="shared" si="18"/>
        <v>0</v>
      </c>
      <c r="Q26" s="29">
        <f t="shared" si="19"/>
        <v>0</v>
      </c>
      <c r="R26" s="32">
        <f t="shared" si="20"/>
        <v>0</v>
      </c>
      <c r="S26" s="35">
        <f t="shared" si="21"/>
        <v>0</v>
      </c>
      <c r="U26" s="164">
        <v>10</v>
      </c>
      <c r="V26" s="70">
        <v>200</v>
      </c>
      <c r="W26" s="71">
        <v>3</v>
      </c>
      <c r="X26" s="72">
        <v>24</v>
      </c>
      <c r="Y26" s="27">
        <v>100</v>
      </c>
      <c r="Z26" s="73">
        <v>3</v>
      </c>
      <c r="AA26" s="29">
        <v>2</v>
      </c>
      <c r="AB26" s="29">
        <v>450</v>
      </c>
      <c r="AC26" s="74">
        <v>3</v>
      </c>
      <c r="AD26" s="32">
        <v>20</v>
      </c>
      <c r="AE26" s="32">
        <v>100</v>
      </c>
      <c r="AF26" s="75">
        <v>3</v>
      </c>
      <c r="AG26" s="76">
        <v>8</v>
      </c>
      <c r="AH26" s="76">
        <v>125</v>
      </c>
      <c r="AI26" s="88">
        <v>3</v>
      </c>
      <c r="AK26" s="146">
        <v>100</v>
      </c>
      <c r="AL26" s="136">
        <v>130</v>
      </c>
      <c r="AM26" s="134">
        <v>80</v>
      </c>
      <c r="AN26" s="137">
        <v>110</v>
      </c>
      <c r="AO26" s="124">
        <v>2</v>
      </c>
      <c r="AP26" s="125">
        <v>30</v>
      </c>
      <c r="AQ26" s="125">
        <v>2</v>
      </c>
      <c r="AR26" s="126">
        <v>100</v>
      </c>
      <c r="AS26" s="127">
        <v>500</v>
      </c>
      <c r="AT26" s="127">
        <v>25</v>
      </c>
      <c r="AU26" s="172">
        <v>30</v>
      </c>
      <c r="AV26" s="174">
        <v>60</v>
      </c>
      <c r="AX26" s="28">
        <f t="shared" ref="AX26:AX27" si="22">X26-AA26</f>
        <v>22</v>
      </c>
      <c r="AY26" s="29">
        <f t="shared" ref="AY26:AY27" si="23">Y26-AB26</f>
        <v>-350</v>
      </c>
      <c r="AZ26" s="30">
        <f t="shared" ref="AZ26:AZ27" si="24">Z26-AC26</f>
        <v>0</v>
      </c>
      <c r="BA26" s="32">
        <f t="shared" ref="BA26:BA27" si="25">AD26-AG26</f>
        <v>12</v>
      </c>
      <c r="BB26" s="32">
        <f t="shared" ref="BB26:BB27" si="26">AE26-AH26</f>
        <v>-25</v>
      </c>
      <c r="BC26" s="33">
        <f t="shared" ref="BC26:BC27" si="27">AF26-AI26</f>
        <v>0</v>
      </c>
      <c r="BE26" s="304">
        <f t="shared" si="17"/>
        <v>-4</v>
      </c>
      <c r="BF26" s="305">
        <f t="shared" si="17"/>
        <v>0</v>
      </c>
      <c r="BG26" s="306">
        <f t="shared" si="17"/>
        <v>0</v>
      </c>
      <c r="BH26" s="293">
        <f t="shared" si="17"/>
        <v>6</v>
      </c>
      <c r="BI26" s="293">
        <f t="shared" si="17"/>
        <v>-325</v>
      </c>
      <c r="BJ26" s="294">
        <f t="shared" si="17"/>
        <v>0</v>
      </c>
    </row>
    <row r="27" spans="1:62" x14ac:dyDescent="0.25">
      <c r="A27" s="38" t="s">
        <v>98</v>
      </c>
      <c r="B27" s="39">
        <v>6</v>
      </c>
      <c r="C27" s="40"/>
      <c r="D27" s="41" t="s">
        <v>10</v>
      </c>
      <c r="E27" s="41" t="s">
        <v>15</v>
      </c>
      <c r="F27" s="42" t="s">
        <v>14</v>
      </c>
      <c r="G27" s="43" t="s">
        <v>14</v>
      </c>
      <c r="H27" s="44">
        <f t="shared" si="0"/>
        <v>16</v>
      </c>
      <c r="I27" s="48">
        <f t="shared" si="1"/>
        <v>-2</v>
      </c>
      <c r="J27" s="51">
        <f t="shared" si="2"/>
        <v>20</v>
      </c>
      <c r="K27" s="53">
        <f t="shared" si="3"/>
        <v>-2</v>
      </c>
      <c r="L27" s="44">
        <f t="shared" si="4"/>
        <v>-100</v>
      </c>
      <c r="M27" s="48">
        <f t="shared" si="5"/>
        <v>-75</v>
      </c>
      <c r="N27" s="51">
        <f t="shared" si="6"/>
        <v>-100</v>
      </c>
      <c r="O27" s="54">
        <f t="shared" si="7"/>
        <v>-100</v>
      </c>
      <c r="P27" s="45">
        <f t="shared" si="18"/>
        <v>0</v>
      </c>
      <c r="Q27" s="48">
        <f t="shared" si="19"/>
        <v>1</v>
      </c>
      <c r="R27" s="51">
        <f t="shared" si="20"/>
        <v>0</v>
      </c>
      <c r="S27" s="54">
        <f t="shared" si="21"/>
        <v>1</v>
      </c>
      <c r="U27" s="80">
        <v>10</v>
      </c>
      <c r="V27" s="81">
        <v>200</v>
      </c>
      <c r="W27" s="165">
        <v>3</v>
      </c>
      <c r="X27" s="166">
        <v>26</v>
      </c>
      <c r="Y27" s="45">
        <v>100</v>
      </c>
      <c r="Z27" s="167">
        <v>3</v>
      </c>
      <c r="AA27" s="48">
        <v>8</v>
      </c>
      <c r="AB27" s="48">
        <v>125</v>
      </c>
      <c r="AC27" s="168">
        <v>4</v>
      </c>
      <c r="AD27" s="51">
        <v>30</v>
      </c>
      <c r="AE27" s="51">
        <v>100</v>
      </c>
      <c r="AF27" s="169">
        <v>3</v>
      </c>
      <c r="AG27" s="84">
        <v>8</v>
      </c>
      <c r="AH27" s="84">
        <v>100</v>
      </c>
      <c r="AI27" s="85">
        <v>4</v>
      </c>
      <c r="AK27" s="147">
        <v>100</v>
      </c>
      <c r="AL27" s="148">
        <v>130</v>
      </c>
      <c r="AM27" s="149">
        <v>120</v>
      </c>
      <c r="AN27" s="150">
        <v>150</v>
      </c>
      <c r="AO27" s="151">
        <v>2</v>
      </c>
      <c r="AP27" s="152">
        <v>30</v>
      </c>
      <c r="AQ27" s="152">
        <v>2</v>
      </c>
      <c r="AR27" s="153">
        <v>100</v>
      </c>
      <c r="AS27" s="154">
        <v>500</v>
      </c>
      <c r="AT27" s="154">
        <v>25</v>
      </c>
      <c r="AU27" s="177">
        <v>20</v>
      </c>
      <c r="AV27" s="178">
        <v>40</v>
      </c>
      <c r="AX27" s="47">
        <f t="shared" si="22"/>
        <v>18</v>
      </c>
      <c r="AY27" s="48">
        <f t="shared" si="23"/>
        <v>-25</v>
      </c>
      <c r="AZ27" s="49">
        <f t="shared" si="24"/>
        <v>-1</v>
      </c>
      <c r="BA27" s="51">
        <f t="shared" si="25"/>
        <v>22</v>
      </c>
      <c r="BB27" s="51">
        <f t="shared" si="26"/>
        <v>0</v>
      </c>
      <c r="BC27" s="52">
        <f t="shared" si="27"/>
        <v>-1</v>
      </c>
      <c r="BE27" s="313">
        <f t="shared" si="17"/>
        <v>4</v>
      </c>
      <c r="BF27" s="314">
        <f t="shared" si="17"/>
        <v>0</v>
      </c>
      <c r="BG27" s="315">
        <f t="shared" si="17"/>
        <v>0</v>
      </c>
      <c r="BH27" s="320">
        <f t="shared" si="17"/>
        <v>0</v>
      </c>
      <c r="BI27" s="320">
        <f t="shared" si="17"/>
        <v>-25</v>
      </c>
      <c r="BJ27" s="321">
        <f t="shared" si="17"/>
        <v>0</v>
      </c>
    </row>
    <row r="29" spans="1:62" x14ac:dyDescent="0.25">
      <c r="A29" s="89" t="s">
        <v>49</v>
      </c>
      <c r="B29" s="56"/>
      <c r="C29" s="25"/>
      <c r="D29" s="56"/>
      <c r="E29" s="56"/>
      <c r="H29" s="9">
        <f>MAX(H4:H27)</f>
        <v>20</v>
      </c>
      <c r="I29" s="12">
        <f t="shared" ref="I29:S29" si="28">MAX(I4:I27)</f>
        <v>18</v>
      </c>
      <c r="J29" s="15">
        <f t="shared" si="28"/>
        <v>20</v>
      </c>
      <c r="K29" s="17">
        <f t="shared" si="28"/>
        <v>18</v>
      </c>
      <c r="L29" s="9">
        <f t="shared" si="28"/>
        <v>125</v>
      </c>
      <c r="M29" s="12">
        <f t="shared" si="28"/>
        <v>300</v>
      </c>
      <c r="N29" s="15">
        <f t="shared" si="28"/>
        <v>-75</v>
      </c>
      <c r="O29" s="18">
        <f t="shared" si="28"/>
        <v>125</v>
      </c>
      <c r="P29" s="10">
        <f t="shared" si="28"/>
        <v>1</v>
      </c>
      <c r="Q29" s="12">
        <f t="shared" si="28"/>
        <v>1</v>
      </c>
      <c r="R29" s="15">
        <f t="shared" si="28"/>
        <v>1</v>
      </c>
      <c r="S29" s="18">
        <f t="shared" si="28"/>
        <v>1</v>
      </c>
      <c r="U29" s="57">
        <f t="shared" ref="U29:Y29" si="29">MAX(U4:U27)</f>
        <v>10</v>
      </c>
      <c r="V29" s="58">
        <f t="shared" si="29"/>
        <v>300</v>
      </c>
      <c r="W29" s="59">
        <f t="shared" si="29"/>
        <v>5</v>
      </c>
      <c r="X29" s="60">
        <f t="shared" si="29"/>
        <v>30</v>
      </c>
      <c r="Y29" s="61">
        <f t="shared" si="29"/>
        <v>325</v>
      </c>
      <c r="Z29" s="62">
        <f t="shared" ref="Z29:AG29" si="30">MAX(Z4:Z27)</f>
        <v>5</v>
      </c>
      <c r="AA29" s="63">
        <f t="shared" si="30"/>
        <v>28</v>
      </c>
      <c r="AB29" s="63">
        <f t="shared" ref="AB29:AC29" si="31">MAX(AB4:AB27)</f>
        <v>500</v>
      </c>
      <c r="AC29" s="64">
        <f t="shared" si="31"/>
        <v>5</v>
      </c>
      <c r="AD29" s="65">
        <f t="shared" ref="AD29:AE29" si="32">MAX(AD4:AD27)</f>
        <v>30</v>
      </c>
      <c r="AE29" s="65">
        <f t="shared" si="32"/>
        <v>175</v>
      </c>
      <c r="AF29" s="66">
        <f t="shared" si="30"/>
        <v>5</v>
      </c>
      <c r="AG29" s="67">
        <f t="shared" si="30"/>
        <v>28</v>
      </c>
      <c r="AH29" s="67">
        <f t="shared" ref="AH29:AI29" si="33">MAX(AH4:AH27)</f>
        <v>325</v>
      </c>
      <c r="AI29" s="68">
        <f t="shared" si="33"/>
        <v>5</v>
      </c>
      <c r="AK29" s="138">
        <f t="shared" ref="AK29:AV29" si="34">MAX(AK4:AK27)</f>
        <v>100</v>
      </c>
      <c r="AL29" s="139">
        <f t="shared" si="34"/>
        <v>130</v>
      </c>
      <c r="AM29" s="140">
        <f t="shared" si="34"/>
        <v>120</v>
      </c>
      <c r="AN29" s="141">
        <f t="shared" si="34"/>
        <v>150</v>
      </c>
      <c r="AO29" s="142">
        <f t="shared" si="34"/>
        <v>2</v>
      </c>
      <c r="AP29" s="143">
        <f t="shared" si="34"/>
        <v>30</v>
      </c>
      <c r="AQ29" s="143">
        <f t="shared" si="34"/>
        <v>2</v>
      </c>
      <c r="AR29" s="144">
        <f t="shared" si="34"/>
        <v>100</v>
      </c>
      <c r="AS29" s="145">
        <f t="shared" si="34"/>
        <v>500</v>
      </c>
      <c r="AT29" s="145">
        <f t="shared" si="34"/>
        <v>25</v>
      </c>
      <c r="AU29" s="170">
        <f t="shared" si="34"/>
        <v>30</v>
      </c>
      <c r="AV29" s="171">
        <f t="shared" si="34"/>
        <v>60</v>
      </c>
      <c r="AX29" s="11">
        <f t="shared" ref="AX29:AY29" si="35">MAX(AX4:AX27)</f>
        <v>28</v>
      </c>
      <c r="AY29" s="12">
        <f t="shared" si="35"/>
        <v>0</v>
      </c>
      <c r="AZ29" s="13">
        <f t="shared" ref="AZ29:BA29" si="36">MAX(AZ4:AZ27)</f>
        <v>2</v>
      </c>
      <c r="BA29" s="14">
        <f t="shared" si="36"/>
        <v>28</v>
      </c>
      <c r="BB29" s="15">
        <f t="shared" ref="BB29:BC29" si="37">MAX(BB4:BB27)</f>
        <v>50</v>
      </c>
      <c r="BC29" s="16">
        <f t="shared" si="37"/>
        <v>1</v>
      </c>
      <c r="BE29" s="301">
        <f t="shared" ref="BE29:BJ29" si="38">MAX(BE4:BE27)</f>
        <v>14</v>
      </c>
      <c r="BF29" s="302">
        <f t="shared" si="38"/>
        <v>50</v>
      </c>
      <c r="BG29" s="303">
        <f t="shared" si="38"/>
        <v>1</v>
      </c>
      <c r="BH29" s="289">
        <f t="shared" si="38"/>
        <v>26</v>
      </c>
      <c r="BI29" s="290">
        <f t="shared" si="38"/>
        <v>75</v>
      </c>
      <c r="BJ29" s="291">
        <f t="shared" si="38"/>
        <v>2</v>
      </c>
    </row>
    <row r="30" spans="1:62" x14ac:dyDescent="0.25">
      <c r="A30" s="325" t="s">
        <v>52</v>
      </c>
      <c r="B30" s="7"/>
      <c r="C30" s="8"/>
      <c r="D30" s="7"/>
      <c r="E30" s="7"/>
      <c r="F30" s="7"/>
      <c r="G30" s="8"/>
      <c r="H30" s="9">
        <f t="shared" ref="H30:S30" si="39">_xlfn.QUARTILE.INC(H4:H27,3)</f>
        <v>18</v>
      </c>
      <c r="I30" s="12">
        <f t="shared" si="39"/>
        <v>8.5</v>
      </c>
      <c r="J30" s="15">
        <f t="shared" si="39"/>
        <v>20</v>
      </c>
      <c r="K30" s="17">
        <f t="shared" si="39"/>
        <v>12</v>
      </c>
      <c r="L30" s="9">
        <f t="shared" si="39"/>
        <v>-75</v>
      </c>
      <c r="M30" s="12">
        <f t="shared" si="39"/>
        <v>300</v>
      </c>
      <c r="N30" s="15">
        <f t="shared" si="39"/>
        <v>-100</v>
      </c>
      <c r="O30" s="18">
        <f t="shared" si="39"/>
        <v>-75</v>
      </c>
      <c r="P30" s="10">
        <f t="shared" si="39"/>
        <v>0</v>
      </c>
      <c r="Q30" s="12">
        <f t="shared" si="39"/>
        <v>0</v>
      </c>
      <c r="R30" s="15">
        <f t="shared" si="39"/>
        <v>0</v>
      </c>
      <c r="S30" s="18">
        <f t="shared" si="39"/>
        <v>0</v>
      </c>
      <c r="T30" s="8"/>
      <c r="U30" s="326">
        <f t="shared" ref="U30:Y30" si="40">_xlfn.QUARTILE.INC(U4:U27,3)</f>
        <v>10</v>
      </c>
      <c r="V30" s="156">
        <f t="shared" si="40"/>
        <v>200</v>
      </c>
      <c r="W30" s="157">
        <f t="shared" si="40"/>
        <v>4</v>
      </c>
      <c r="X30" s="158">
        <f t="shared" si="40"/>
        <v>28</v>
      </c>
      <c r="Y30" s="10">
        <f t="shared" si="40"/>
        <v>125</v>
      </c>
      <c r="Z30" s="159">
        <f t="shared" ref="Z30:AG30" si="41">_xlfn.QUARTILE.INC(Z4:Z27,3)</f>
        <v>4</v>
      </c>
      <c r="AA30" s="12">
        <f t="shared" si="41"/>
        <v>18.5</v>
      </c>
      <c r="AB30" s="12">
        <f t="shared" ref="AB30:AC30" si="42">_xlfn.QUARTILE.INC(AB4:AB27,3)</f>
        <v>500</v>
      </c>
      <c r="AC30" s="160">
        <f t="shared" si="42"/>
        <v>3.25</v>
      </c>
      <c r="AD30" s="15">
        <f t="shared" ref="AD30:AE30" si="43">_xlfn.QUARTILE.INC(AD4:AD27,3)</f>
        <v>30</v>
      </c>
      <c r="AE30" s="15">
        <f t="shared" si="43"/>
        <v>100</v>
      </c>
      <c r="AF30" s="161">
        <f t="shared" si="41"/>
        <v>4</v>
      </c>
      <c r="AG30" s="162">
        <f t="shared" si="41"/>
        <v>22</v>
      </c>
      <c r="AH30" s="275">
        <f t="shared" ref="AH30:AI30" si="44">_xlfn.QUARTILE.INC(AH4:AH27,3)</f>
        <v>131.25</v>
      </c>
      <c r="AI30" s="163">
        <f t="shared" si="44"/>
        <v>4</v>
      </c>
      <c r="AK30" s="146">
        <f t="shared" ref="AK30:AV30" si="45">_xlfn.QUARTILE.INC(AK4:AK27,3)</f>
        <v>90</v>
      </c>
      <c r="AL30" s="133">
        <f t="shared" si="45"/>
        <v>120</v>
      </c>
      <c r="AM30" s="134">
        <f t="shared" si="45"/>
        <v>82.5</v>
      </c>
      <c r="AN30" s="135">
        <f t="shared" si="45"/>
        <v>112.5</v>
      </c>
      <c r="AO30" s="124">
        <f t="shared" si="45"/>
        <v>2</v>
      </c>
      <c r="AP30" s="125">
        <f t="shared" si="45"/>
        <v>30</v>
      </c>
      <c r="AQ30" s="125">
        <f t="shared" si="45"/>
        <v>2</v>
      </c>
      <c r="AR30" s="126">
        <f t="shared" si="45"/>
        <v>100</v>
      </c>
      <c r="AS30" s="127">
        <f t="shared" si="45"/>
        <v>500</v>
      </c>
      <c r="AT30" s="127">
        <f t="shared" si="45"/>
        <v>25</v>
      </c>
      <c r="AU30" s="172">
        <f t="shared" si="45"/>
        <v>20</v>
      </c>
      <c r="AV30" s="173">
        <f t="shared" si="45"/>
        <v>60</v>
      </c>
      <c r="AX30" s="28">
        <f t="shared" ref="AX30:AY30" si="46">_xlfn.QUARTILE.INC(AX4:AX27,3)</f>
        <v>20</v>
      </c>
      <c r="AY30" s="29">
        <f t="shared" si="46"/>
        <v>-25</v>
      </c>
      <c r="AZ30" s="30">
        <f>_xlfn.QUARTILE.INC(AZ4:AZ27,3)</f>
        <v>1</v>
      </c>
      <c r="BA30" s="31">
        <f>_xlfn.QUARTILE.INC(BA4:BA27,3)</f>
        <v>20</v>
      </c>
      <c r="BB30" s="32">
        <f t="shared" ref="BB30:BC30" si="47">_xlfn.QUARTILE.INC(BB4:BB27,3)</f>
        <v>0</v>
      </c>
      <c r="BC30" s="33">
        <f t="shared" si="47"/>
        <v>0</v>
      </c>
      <c r="BE30" s="304">
        <f t="shared" ref="BE30:BF30" si="48">_xlfn.QUARTILE.INC(BE4:BE27,3)</f>
        <v>4</v>
      </c>
      <c r="BF30" s="305">
        <f t="shared" si="48"/>
        <v>0</v>
      </c>
      <c r="BG30" s="306">
        <f>_xlfn.QUARTILE.INC(BG4:BG27,3)</f>
        <v>0</v>
      </c>
      <c r="BH30" s="292">
        <f>_xlfn.QUARTILE.INC(BH4:BH27,3)</f>
        <v>7</v>
      </c>
      <c r="BI30" s="293">
        <f t="shared" ref="BI30:BJ30" si="49">_xlfn.QUARTILE.INC(BI4:BI27,3)</f>
        <v>-25</v>
      </c>
      <c r="BJ30" s="294">
        <f t="shared" si="49"/>
        <v>1</v>
      </c>
    </row>
    <row r="31" spans="1:62" x14ac:dyDescent="0.25">
      <c r="A31" s="89" t="s">
        <v>48</v>
      </c>
      <c r="B31" s="24"/>
      <c r="C31" s="25"/>
      <c r="D31" s="24"/>
      <c r="E31" s="24"/>
      <c r="F31" s="24"/>
      <c r="G31" s="25"/>
      <c r="H31" s="26">
        <f>MEDIAN(H4:H27)</f>
        <v>16</v>
      </c>
      <c r="I31" s="29">
        <f t="shared" ref="I31:S31" si="50">MEDIAN(I4:I27)</f>
        <v>-3</v>
      </c>
      <c r="J31" s="32">
        <f t="shared" si="50"/>
        <v>18</v>
      </c>
      <c r="K31" s="34">
        <f t="shared" si="50"/>
        <v>4</v>
      </c>
      <c r="L31" s="26">
        <f t="shared" si="50"/>
        <v>-100</v>
      </c>
      <c r="M31" s="29">
        <f t="shared" si="50"/>
        <v>237.5</v>
      </c>
      <c r="N31" s="32">
        <f t="shared" si="50"/>
        <v>-100</v>
      </c>
      <c r="O31" s="35">
        <f t="shared" si="50"/>
        <v>-75</v>
      </c>
      <c r="P31" s="27">
        <f t="shared" si="50"/>
        <v>0</v>
      </c>
      <c r="Q31" s="29">
        <f t="shared" si="50"/>
        <v>0</v>
      </c>
      <c r="R31" s="32">
        <f t="shared" si="50"/>
        <v>0</v>
      </c>
      <c r="S31" s="35">
        <f t="shared" si="50"/>
        <v>0</v>
      </c>
      <c r="T31" s="25"/>
      <c r="U31" s="69">
        <f t="shared" ref="U31:Y31" si="51">MEDIAN(U4:U27)</f>
        <v>10</v>
      </c>
      <c r="V31" s="70">
        <f t="shared" si="51"/>
        <v>200</v>
      </c>
      <c r="W31" s="71">
        <f t="shared" si="51"/>
        <v>3</v>
      </c>
      <c r="X31" s="72">
        <f t="shared" si="51"/>
        <v>26</v>
      </c>
      <c r="Y31" s="27">
        <f t="shared" si="51"/>
        <v>100</v>
      </c>
      <c r="Z31" s="73">
        <f t="shared" ref="Z31:AG31" si="52">MEDIAN(Z4:Z27)</f>
        <v>3</v>
      </c>
      <c r="AA31" s="29">
        <f t="shared" si="52"/>
        <v>7</v>
      </c>
      <c r="AB31" s="29">
        <f t="shared" ref="AB31:AC31" si="53">MEDIAN(AB4:AB27)</f>
        <v>437.5</v>
      </c>
      <c r="AC31" s="74">
        <f t="shared" si="53"/>
        <v>3</v>
      </c>
      <c r="AD31" s="32">
        <f t="shared" ref="AD31:AE31" si="54">MEDIAN(AD4:AD27)</f>
        <v>28</v>
      </c>
      <c r="AE31" s="32">
        <f t="shared" si="54"/>
        <v>100</v>
      </c>
      <c r="AF31" s="75">
        <f t="shared" si="52"/>
        <v>3</v>
      </c>
      <c r="AG31" s="76">
        <f t="shared" si="52"/>
        <v>14</v>
      </c>
      <c r="AH31" s="76">
        <f t="shared" ref="AH31:AI31" si="55">MEDIAN(AH4:AH27)</f>
        <v>125</v>
      </c>
      <c r="AI31" s="88">
        <f t="shared" si="55"/>
        <v>3</v>
      </c>
      <c r="AK31" s="146">
        <f t="shared" ref="AK31:AV31" si="56">MEDIAN(AK4:AK27)</f>
        <v>80</v>
      </c>
      <c r="AL31" s="136">
        <f t="shared" si="56"/>
        <v>110</v>
      </c>
      <c r="AM31" s="134">
        <f t="shared" si="56"/>
        <v>70</v>
      </c>
      <c r="AN31" s="137">
        <f t="shared" si="56"/>
        <v>100</v>
      </c>
      <c r="AO31" s="124">
        <f t="shared" si="56"/>
        <v>2</v>
      </c>
      <c r="AP31" s="125">
        <f t="shared" si="56"/>
        <v>30</v>
      </c>
      <c r="AQ31" s="125">
        <f t="shared" si="56"/>
        <v>2</v>
      </c>
      <c r="AR31" s="126">
        <f t="shared" si="56"/>
        <v>100</v>
      </c>
      <c r="AS31" s="127">
        <f t="shared" si="56"/>
        <v>500</v>
      </c>
      <c r="AT31" s="127">
        <f t="shared" si="56"/>
        <v>25</v>
      </c>
      <c r="AU31" s="172">
        <f t="shared" si="56"/>
        <v>20</v>
      </c>
      <c r="AV31" s="174">
        <f t="shared" si="56"/>
        <v>40</v>
      </c>
      <c r="AX31" s="28">
        <f t="shared" ref="AX31:AY31" si="57">MEDIAN(AX4:AX27)</f>
        <v>16</v>
      </c>
      <c r="AY31" s="29">
        <f t="shared" si="57"/>
        <v>-225</v>
      </c>
      <c r="AZ31" s="30">
        <f t="shared" ref="AZ31:BA31" si="58">MEDIAN(AZ4:AZ27)</f>
        <v>0</v>
      </c>
      <c r="BA31" s="31">
        <f t="shared" si="58"/>
        <v>4</v>
      </c>
      <c r="BB31" s="32">
        <f t="shared" ref="BB31:BC31" si="59">MEDIAN(BB4:BB27)</f>
        <v>0</v>
      </c>
      <c r="BC31" s="33">
        <f t="shared" si="59"/>
        <v>0</v>
      </c>
      <c r="BE31" s="304">
        <f t="shared" ref="BE31:BJ31" si="60">MEDIAN(BE4:BE27)</f>
        <v>2</v>
      </c>
      <c r="BF31" s="305">
        <f t="shared" si="60"/>
        <v>0</v>
      </c>
      <c r="BG31" s="306">
        <f t="shared" si="60"/>
        <v>0</v>
      </c>
      <c r="BH31" s="292">
        <f t="shared" si="60"/>
        <v>0</v>
      </c>
      <c r="BI31" s="293">
        <f t="shared" si="60"/>
        <v>-225</v>
      </c>
      <c r="BJ31" s="294">
        <f t="shared" si="60"/>
        <v>0</v>
      </c>
    </row>
    <row r="32" spans="1:62" x14ac:dyDescent="0.25">
      <c r="A32" s="327" t="s">
        <v>51</v>
      </c>
      <c r="B32" s="42"/>
      <c r="C32" s="43"/>
      <c r="D32" s="42"/>
      <c r="E32" s="42"/>
      <c r="F32" s="42"/>
      <c r="G32" s="43"/>
      <c r="H32" s="44">
        <f t="shared" ref="H32:S32" si="61">_xlfn.QUARTILE.INC(H4:H27,1)</f>
        <v>12</v>
      </c>
      <c r="I32" s="48">
        <f t="shared" si="61"/>
        <v>-6.5</v>
      </c>
      <c r="J32" s="51">
        <f t="shared" si="61"/>
        <v>9.5</v>
      </c>
      <c r="K32" s="53">
        <f t="shared" si="61"/>
        <v>-2.5</v>
      </c>
      <c r="L32" s="44">
        <f t="shared" si="61"/>
        <v>-100</v>
      </c>
      <c r="M32" s="48">
        <f t="shared" si="61"/>
        <v>-37.5</v>
      </c>
      <c r="N32" s="51">
        <f t="shared" si="61"/>
        <v>-100</v>
      </c>
      <c r="O32" s="54">
        <f t="shared" si="61"/>
        <v>-100</v>
      </c>
      <c r="P32" s="45">
        <f t="shared" si="61"/>
        <v>-0.25</v>
      </c>
      <c r="Q32" s="48">
        <f t="shared" si="61"/>
        <v>-1</v>
      </c>
      <c r="R32" s="51">
        <f t="shared" si="61"/>
        <v>0</v>
      </c>
      <c r="S32" s="54">
        <f t="shared" si="61"/>
        <v>0</v>
      </c>
      <c r="T32" s="43"/>
      <c r="U32" s="328">
        <f t="shared" ref="U32:Y32" si="62">_xlfn.QUARTILE.INC(U4:U27,1)</f>
        <v>10</v>
      </c>
      <c r="V32" s="81">
        <f t="shared" si="62"/>
        <v>200</v>
      </c>
      <c r="W32" s="165">
        <f t="shared" si="62"/>
        <v>3</v>
      </c>
      <c r="X32" s="166">
        <f t="shared" si="62"/>
        <v>22</v>
      </c>
      <c r="Y32" s="45">
        <f t="shared" si="62"/>
        <v>100</v>
      </c>
      <c r="Z32" s="167">
        <f t="shared" ref="Z32:AG32" si="63">_xlfn.QUARTILE.INC(Z4:Z27,1)</f>
        <v>3</v>
      </c>
      <c r="AA32" s="48">
        <f t="shared" si="63"/>
        <v>3.5</v>
      </c>
      <c r="AB32" s="48">
        <f t="shared" ref="AB32:AC32" si="64">_xlfn.QUARTILE.INC(AB4:AB27,1)</f>
        <v>162.5</v>
      </c>
      <c r="AC32" s="168">
        <f t="shared" si="64"/>
        <v>2</v>
      </c>
      <c r="AD32" s="51">
        <f t="shared" ref="AD32:AE32" si="65">_xlfn.QUARTILE.INC(AD4:AD27,1)</f>
        <v>19.5</v>
      </c>
      <c r="AE32" s="51">
        <f t="shared" si="65"/>
        <v>100</v>
      </c>
      <c r="AF32" s="169">
        <f t="shared" si="63"/>
        <v>3</v>
      </c>
      <c r="AG32" s="84">
        <f t="shared" si="63"/>
        <v>7.5</v>
      </c>
      <c r="AH32" s="84">
        <f t="shared" ref="AH32:AI32" si="66">_xlfn.QUARTILE.INC(AH4:AH27,1)</f>
        <v>100</v>
      </c>
      <c r="AI32" s="85">
        <f t="shared" si="66"/>
        <v>3</v>
      </c>
      <c r="AK32" s="146">
        <f t="shared" ref="AK32:AV32" si="67">_xlfn.QUARTILE.INC(AK4:AK27,1)</f>
        <v>80</v>
      </c>
      <c r="AL32" s="136">
        <f t="shared" si="67"/>
        <v>110</v>
      </c>
      <c r="AM32" s="134">
        <f t="shared" si="67"/>
        <v>70</v>
      </c>
      <c r="AN32" s="137">
        <f t="shared" si="67"/>
        <v>100</v>
      </c>
      <c r="AO32" s="124">
        <f t="shared" si="67"/>
        <v>2</v>
      </c>
      <c r="AP32" s="125">
        <f t="shared" si="67"/>
        <v>30</v>
      </c>
      <c r="AQ32" s="125">
        <f t="shared" si="67"/>
        <v>2</v>
      </c>
      <c r="AR32" s="126">
        <f t="shared" si="67"/>
        <v>100</v>
      </c>
      <c r="AS32" s="127">
        <f t="shared" si="67"/>
        <v>500</v>
      </c>
      <c r="AT32" s="127">
        <f t="shared" si="67"/>
        <v>25</v>
      </c>
      <c r="AU32" s="172">
        <f t="shared" si="67"/>
        <v>20</v>
      </c>
      <c r="AV32" s="174">
        <f t="shared" si="67"/>
        <v>40</v>
      </c>
      <c r="AX32" s="28">
        <f t="shared" ref="AX32:AY32" si="68">_xlfn.QUARTILE.INC(AX4:AX27,1)</f>
        <v>2</v>
      </c>
      <c r="AY32" s="29">
        <f t="shared" si="68"/>
        <v>-350</v>
      </c>
      <c r="AZ32" s="30">
        <f>_xlfn.QUARTILE.INC(AZ4:AZ27,1)</f>
        <v>0</v>
      </c>
      <c r="BA32" s="31">
        <f>_xlfn.QUARTILE.INC(BA4:BA27,1)</f>
        <v>0</v>
      </c>
      <c r="BB32" s="32">
        <f t="shared" ref="BB32:BC32" si="69">_xlfn.QUARTILE.INC(BB4:BB27,1)</f>
        <v>-25</v>
      </c>
      <c r="BC32" s="33">
        <f t="shared" si="69"/>
        <v>0</v>
      </c>
      <c r="BE32" s="304">
        <f t="shared" ref="BE32:BF32" si="70">_xlfn.QUARTILE.INC(BE4:BE27,1)</f>
        <v>-2.5</v>
      </c>
      <c r="BF32" s="305">
        <f t="shared" si="70"/>
        <v>-25</v>
      </c>
      <c r="BG32" s="306">
        <f>_xlfn.QUARTILE.INC(BG4:BG27,1)</f>
        <v>0</v>
      </c>
      <c r="BH32" s="292">
        <f>_xlfn.QUARTILE.INC(BH4:BH27,1)</f>
        <v>-2</v>
      </c>
      <c r="BI32" s="293">
        <f t="shared" ref="BI32:BJ32" si="71">_xlfn.QUARTILE.INC(BI4:BI27,1)</f>
        <v>-381.25</v>
      </c>
      <c r="BJ32" s="294">
        <f t="shared" si="71"/>
        <v>0</v>
      </c>
    </row>
    <row r="33" spans="1:62" x14ac:dyDescent="0.25">
      <c r="A33" s="89" t="s">
        <v>50</v>
      </c>
      <c r="H33" s="26">
        <f>MIN(H4:H27)</f>
        <v>4</v>
      </c>
      <c r="I33" s="29">
        <f t="shared" ref="I33:S33" si="72">MIN(I4:I27)</f>
        <v>-8</v>
      </c>
      <c r="J33" s="32">
        <f t="shared" si="72"/>
        <v>-4</v>
      </c>
      <c r="K33" s="34">
        <f t="shared" si="72"/>
        <v>-8</v>
      </c>
      <c r="L33" s="26">
        <f t="shared" si="72"/>
        <v>-200</v>
      </c>
      <c r="M33" s="29">
        <f t="shared" si="72"/>
        <v>-200</v>
      </c>
      <c r="N33" s="32">
        <f t="shared" si="72"/>
        <v>-200</v>
      </c>
      <c r="O33" s="35">
        <f t="shared" si="72"/>
        <v>-200</v>
      </c>
      <c r="P33" s="27">
        <f t="shared" si="72"/>
        <v>-1</v>
      </c>
      <c r="Q33" s="29">
        <f t="shared" si="72"/>
        <v>-2</v>
      </c>
      <c r="R33" s="32">
        <f t="shared" si="72"/>
        <v>-1</v>
      </c>
      <c r="S33" s="35">
        <f t="shared" si="72"/>
        <v>-1</v>
      </c>
      <c r="U33" s="69">
        <f t="shared" ref="U33:Y33" si="73">MIN(U4:U27)</f>
        <v>10</v>
      </c>
      <c r="V33" s="70">
        <f t="shared" si="73"/>
        <v>200</v>
      </c>
      <c r="W33" s="71">
        <f t="shared" si="73"/>
        <v>3</v>
      </c>
      <c r="X33" s="72">
        <f t="shared" si="73"/>
        <v>14</v>
      </c>
      <c r="Y33" s="27">
        <f t="shared" si="73"/>
        <v>100</v>
      </c>
      <c r="Z33" s="73">
        <f t="shared" ref="Z33:AG33" si="74">MIN(Z4:Z27)</f>
        <v>2</v>
      </c>
      <c r="AA33" s="29">
        <f t="shared" si="74"/>
        <v>2</v>
      </c>
      <c r="AB33" s="29">
        <f t="shared" ref="AB33:AC33" si="75">MIN(AB4:AB27)</f>
        <v>100</v>
      </c>
      <c r="AC33" s="74">
        <f t="shared" si="75"/>
        <v>2</v>
      </c>
      <c r="AD33" s="32">
        <f t="shared" ref="AD33:AE33" si="76">MIN(AD4:AD27)</f>
        <v>6</v>
      </c>
      <c r="AE33" s="32">
        <f t="shared" si="76"/>
        <v>100</v>
      </c>
      <c r="AF33" s="75">
        <f t="shared" si="74"/>
        <v>3</v>
      </c>
      <c r="AG33" s="76">
        <f t="shared" si="74"/>
        <v>2</v>
      </c>
      <c r="AH33" s="76">
        <f t="shared" ref="AH33:AI33" si="77">MIN(AH4:AH27)</f>
        <v>100</v>
      </c>
      <c r="AI33" s="77">
        <f t="shared" si="77"/>
        <v>2</v>
      </c>
      <c r="AK33" s="147">
        <f t="shared" ref="AK33:AV33" si="78">MIN(AK4:AK27)</f>
        <v>60</v>
      </c>
      <c r="AL33" s="148">
        <f t="shared" si="78"/>
        <v>90</v>
      </c>
      <c r="AM33" s="149">
        <f t="shared" si="78"/>
        <v>60</v>
      </c>
      <c r="AN33" s="150">
        <f t="shared" si="78"/>
        <v>90</v>
      </c>
      <c r="AO33" s="151">
        <f t="shared" si="78"/>
        <v>2</v>
      </c>
      <c r="AP33" s="152">
        <f t="shared" si="78"/>
        <v>30</v>
      </c>
      <c r="AQ33" s="152">
        <f t="shared" si="78"/>
        <v>2</v>
      </c>
      <c r="AR33" s="153">
        <f t="shared" si="78"/>
        <v>100</v>
      </c>
      <c r="AS33" s="154">
        <f t="shared" si="78"/>
        <v>500</v>
      </c>
      <c r="AT33" s="154">
        <f t="shared" si="78"/>
        <v>25</v>
      </c>
      <c r="AU33" s="177">
        <f t="shared" si="78"/>
        <v>10</v>
      </c>
      <c r="AV33" s="178">
        <f t="shared" si="78"/>
        <v>35</v>
      </c>
      <c r="AX33" s="28">
        <f t="shared" ref="AX33:AY33" si="79">MIN(AX4:AX27)</f>
        <v>-2</v>
      </c>
      <c r="AY33" s="29">
        <f t="shared" si="79"/>
        <v>-400</v>
      </c>
      <c r="AZ33" s="30">
        <f t="shared" ref="AZ33:BA33" si="80">MIN(AZ4:AZ27)</f>
        <v>-1</v>
      </c>
      <c r="BA33" s="31">
        <f t="shared" si="80"/>
        <v>0</v>
      </c>
      <c r="BB33" s="32">
        <f t="shared" ref="BB33:BC33" si="81">MIN(BB4:BB27)</f>
        <v>-225</v>
      </c>
      <c r="BC33" s="33">
        <f t="shared" si="81"/>
        <v>-1</v>
      </c>
      <c r="BE33" s="304">
        <f t="shared" ref="BE33:BJ33" si="82">MIN(BE4:BE27)</f>
        <v>-24</v>
      </c>
      <c r="BF33" s="305">
        <f t="shared" si="82"/>
        <v>-225</v>
      </c>
      <c r="BG33" s="306">
        <f t="shared" si="82"/>
        <v>-1</v>
      </c>
      <c r="BH33" s="292">
        <f t="shared" si="82"/>
        <v>-16</v>
      </c>
      <c r="BI33" s="293">
        <f t="shared" si="82"/>
        <v>-400</v>
      </c>
      <c r="BJ33" s="294">
        <f t="shared" si="82"/>
        <v>0</v>
      </c>
    </row>
    <row r="34" spans="1:62" x14ac:dyDescent="0.25">
      <c r="A34" s="89" t="s">
        <v>47</v>
      </c>
      <c r="H34" s="90">
        <f>AVERAGE(H4:H27)</f>
        <v>14.333333333333334</v>
      </c>
      <c r="I34" s="91">
        <f t="shared" ref="I34:S34" si="83">AVERAGE(I4:I27)</f>
        <v>1.1666666666666667</v>
      </c>
      <c r="J34" s="92">
        <f t="shared" si="83"/>
        <v>13.833333333333334</v>
      </c>
      <c r="K34" s="93">
        <f t="shared" si="83"/>
        <v>4.5</v>
      </c>
      <c r="L34" s="90">
        <f t="shared" si="83"/>
        <v>-87.5</v>
      </c>
      <c r="M34" s="91">
        <f t="shared" si="83"/>
        <v>123.95833333333333</v>
      </c>
      <c r="N34" s="92">
        <f t="shared" si="83"/>
        <v>-108.33333333333333</v>
      </c>
      <c r="O34" s="94">
        <f t="shared" si="83"/>
        <v>-81.25</v>
      </c>
      <c r="P34" s="95">
        <f t="shared" si="83"/>
        <v>-0.20833333333333334</v>
      </c>
      <c r="Q34" s="91">
        <f t="shared" si="83"/>
        <v>-0.5</v>
      </c>
      <c r="R34" s="92">
        <f t="shared" si="83"/>
        <v>-0.125</v>
      </c>
      <c r="S34" s="94">
        <f t="shared" si="83"/>
        <v>-0.16666666666666666</v>
      </c>
      <c r="U34" s="269">
        <f t="shared" ref="U34:Y34" si="84">AVERAGE(U4:U27)</f>
        <v>10</v>
      </c>
      <c r="V34" s="238">
        <f t="shared" si="84"/>
        <v>216.66666666666666</v>
      </c>
      <c r="W34" s="270">
        <f t="shared" si="84"/>
        <v>3.625</v>
      </c>
      <c r="X34" s="271">
        <f t="shared" si="84"/>
        <v>24.333333333333332</v>
      </c>
      <c r="Y34" s="95">
        <f t="shared" si="84"/>
        <v>129.16666666666666</v>
      </c>
      <c r="Z34" s="272">
        <f t="shared" ref="Z34:AG34" si="85">AVERAGE(Z4:Z27)</f>
        <v>3.4166666666666665</v>
      </c>
      <c r="AA34" s="91">
        <f t="shared" si="85"/>
        <v>11.166666666666666</v>
      </c>
      <c r="AB34" s="91">
        <f t="shared" ref="AB34:AC34" si="86">AVERAGE(AB4:AB27)</f>
        <v>340.625</v>
      </c>
      <c r="AC34" s="273">
        <f t="shared" si="86"/>
        <v>3.125</v>
      </c>
      <c r="AD34" s="92">
        <f t="shared" ref="AD34:AE34" si="87">AVERAGE(AD4:AD27)</f>
        <v>23.833333333333332</v>
      </c>
      <c r="AE34" s="92">
        <f t="shared" si="87"/>
        <v>108.33333333333333</v>
      </c>
      <c r="AF34" s="274">
        <f t="shared" si="85"/>
        <v>3.5</v>
      </c>
      <c r="AG34" s="275">
        <f t="shared" si="85"/>
        <v>14.5</v>
      </c>
      <c r="AH34" s="275">
        <f t="shared" ref="AH34:AI34" si="88">AVERAGE(AH4:AH27)</f>
        <v>135.41666666666666</v>
      </c>
      <c r="AI34" s="276">
        <f t="shared" si="88"/>
        <v>3.4583333333333335</v>
      </c>
      <c r="AJ34" s="240"/>
      <c r="AK34" s="241">
        <f t="shared" ref="AK34:AV34" si="89">AVERAGE(AK4:AK27)</f>
        <v>82.291666666666671</v>
      </c>
      <c r="AL34" s="242">
        <f t="shared" si="89"/>
        <v>112.91666666666667</v>
      </c>
      <c r="AM34" s="243">
        <f t="shared" si="89"/>
        <v>77.916666666666671</v>
      </c>
      <c r="AN34" s="244">
        <f t="shared" si="89"/>
        <v>109.58333333333333</v>
      </c>
      <c r="AO34" s="261">
        <f t="shared" si="89"/>
        <v>2</v>
      </c>
      <c r="AP34" s="262">
        <f t="shared" si="89"/>
        <v>30</v>
      </c>
      <c r="AQ34" s="262">
        <f t="shared" si="89"/>
        <v>2</v>
      </c>
      <c r="AR34" s="263">
        <f t="shared" si="89"/>
        <v>100</v>
      </c>
      <c r="AS34" s="264">
        <f t="shared" si="89"/>
        <v>500</v>
      </c>
      <c r="AT34" s="264">
        <f t="shared" si="89"/>
        <v>25</v>
      </c>
      <c r="AU34" s="245">
        <f t="shared" si="89"/>
        <v>19.791666666666668</v>
      </c>
      <c r="AV34" s="246">
        <f t="shared" si="89"/>
        <v>46.458333333333336</v>
      </c>
      <c r="AX34" s="281">
        <f t="shared" ref="AX34:AY34" si="90">AVERAGE(AX4:AX27)</f>
        <v>13.166666666666666</v>
      </c>
      <c r="AY34" s="91">
        <f t="shared" si="90"/>
        <v>-211.45833333333334</v>
      </c>
      <c r="AZ34" s="282">
        <f t="shared" ref="AZ34:BA34" si="91">AVERAGE(AZ4:AZ27)</f>
        <v>0.29166666666666669</v>
      </c>
      <c r="BA34" s="285">
        <f t="shared" si="91"/>
        <v>9.3333333333333339</v>
      </c>
      <c r="BB34" s="92">
        <f t="shared" ref="BB34:BC34" si="92">AVERAGE(BB4:BB27)</f>
        <v>-27.083333333333332</v>
      </c>
      <c r="BC34" s="286">
        <f t="shared" si="92"/>
        <v>4.1666666666666664E-2</v>
      </c>
      <c r="BE34" s="307">
        <f t="shared" ref="BE34:BJ34" si="93">AVERAGE(BE4:BE27)</f>
        <v>-0.5</v>
      </c>
      <c r="BF34" s="308">
        <f t="shared" si="93"/>
        <v>-20.833333333333332</v>
      </c>
      <c r="BG34" s="309">
        <f t="shared" si="93"/>
        <v>8.3333333333333329E-2</v>
      </c>
      <c r="BH34" s="295">
        <f t="shared" si="93"/>
        <v>3.3333333333333335</v>
      </c>
      <c r="BI34" s="296">
        <f t="shared" si="93"/>
        <v>-205.20833333333334</v>
      </c>
      <c r="BJ34" s="297">
        <f t="shared" si="93"/>
        <v>0.33333333333333331</v>
      </c>
    </row>
    <row r="35" spans="1:62" x14ac:dyDescent="0.25">
      <c r="A35" s="89" t="s">
        <v>53</v>
      </c>
      <c r="H35" s="96">
        <f>_xlfn.STDEV.S(H4:H27)</f>
        <v>4.6687366009741167</v>
      </c>
      <c r="I35" s="97">
        <f t="shared" ref="I35:S35" si="94">_xlfn.STDEV.S(I4:I27)</f>
        <v>9.3234937781865899</v>
      </c>
      <c r="J35" s="98">
        <f t="shared" si="94"/>
        <v>7.148527769783251</v>
      </c>
      <c r="K35" s="99">
        <f t="shared" si="94"/>
        <v>9.1032722258203016</v>
      </c>
      <c r="L35" s="96">
        <f t="shared" si="94"/>
        <v>70.325330954877444</v>
      </c>
      <c r="M35" s="97">
        <f t="shared" si="94"/>
        <v>190.60532388355162</v>
      </c>
      <c r="N35" s="98">
        <f t="shared" si="94"/>
        <v>31.851102863530294</v>
      </c>
      <c r="O35" s="100">
        <f t="shared" si="94"/>
        <v>68.465319688145769</v>
      </c>
      <c r="P35" s="101">
        <f t="shared" si="94"/>
        <v>0.50897737770405149</v>
      </c>
      <c r="Q35" s="97">
        <f t="shared" si="94"/>
        <v>0.72231511851461516</v>
      </c>
      <c r="R35" s="98">
        <f t="shared" si="94"/>
        <v>0.44842720314644063</v>
      </c>
      <c r="S35" s="100">
        <f t="shared" si="94"/>
        <v>0.48154341234307679</v>
      </c>
      <c r="U35" s="247">
        <f t="shared" ref="U35:Y35" si="95">_xlfn.STDEV.S(U4:U27)</f>
        <v>0</v>
      </c>
      <c r="V35" s="239">
        <f t="shared" si="95"/>
        <v>38.069349381344004</v>
      </c>
      <c r="W35" s="248">
        <f t="shared" si="95"/>
        <v>0.76966960726523825</v>
      </c>
      <c r="X35" s="249">
        <f t="shared" si="95"/>
        <v>4.6687366009741211</v>
      </c>
      <c r="Y35" s="101">
        <f t="shared" si="95"/>
        <v>54.006172486732162</v>
      </c>
      <c r="Z35" s="250">
        <f t="shared" ref="Z35:AG35" si="96">_xlfn.STDEV.S(Z4:Z27)</f>
        <v>0.77553160822903799</v>
      </c>
      <c r="AA35" s="97">
        <f t="shared" si="96"/>
        <v>9.3234937781865899</v>
      </c>
      <c r="AB35" s="97">
        <f t="shared" ref="AB35:AC35" si="97">_xlfn.STDEV.S(AB4:AB27)</f>
        <v>164.81420699104478</v>
      </c>
      <c r="AC35" s="251">
        <f t="shared" si="97"/>
        <v>1.034723235417589</v>
      </c>
      <c r="AD35" s="98">
        <f t="shared" ref="AD35:AE35" si="98">_xlfn.STDEV.S(AD4:AD27)</f>
        <v>7.1485277697832545</v>
      </c>
      <c r="AE35" s="98">
        <f t="shared" si="98"/>
        <v>19.034674690672002</v>
      </c>
      <c r="AF35" s="252">
        <f t="shared" si="96"/>
        <v>0.78018949760549394</v>
      </c>
      <c r="AG35" s="253">
        <f t="shared" si="96"/>
        <v>9.1032722258203016</v>
      </c>
      <c r="AH35" s="253">
        <f t="shared" ref="AH35:AI35" si="99">_xlfn.STDEV.S(AH4:AH27)</f>
        <v>53.62747241015046</v>
      </c>
      <c r="AI35" s="254">
        <f t="shared" si="99"/>
        <v>0.83297093569352354</v>
      </c>
      <c r="AJ35" s="240"/>
      <c r="AK35" s="255">
        <f t="shared" ref="AK35:AV35" si="100">_xlfn.STDEV.S(AK4:AK27)</f>
        <v>10.423548451407562</v>
      </c>
      <c r="AL35" s="256">
        <f t="shared" si="100"/>
        <v>10.826363421183322</v>
      </c>
      <c r="AM35" s="257">
        <f t="shared" si="100"/>
        <v>14.135729219948667</v>
      </c>
      <c r="AN35" s="258">
        <f t="shared" si="100"/>
        <v>16.805580508625198</v>
      </c>
      <c r="AO35" s="265">
        <f t="shared" si="100"/>
        <v>0</v>
      </c>
      <c r="AP35" s="266">
        <f t="shared" si="100"/>
        <v>0</v>
      </c>
      <c r="AQ35" s="266">
        <f t="shared" si="100"/>
        <v>0</v>
      </c>
      <c r="AR35" s="267">
        <f t="shared" si="100"/>
        <v>0</v>
      </c>
      <c r="AS35" s="268">
        <f t="shared" si="100"/>
        <v>0</v>
      </c>
      <c r="AT35" s="268">
        <f t="shared" si="100"/>
        <v>0</v>
      </c>
      <c r="AU35" s="259">
        <f t="shared" si="100"/>
        <v>3.120467727854229</v>
      </c>
      <c r="AV35" s="260">
        <f t="shared" si="100"/>
        <v>9.3807349608544648</v>
      </c>
      <c r="AX35" s="283">
        <f t="shared" ref="AX35:AY35" si="101">_xlfn.STDEV.S(AX4:AX27)</f>
        <v>9.3048218760451036</v>
      </c>
      <c r="AY35" s="97">
        <f t="shared" si="101"/>
        <v>158.11030249045501</v>
      </c>
      <c r="AZ35" s="284">
        <f t="shared" ref="AZ35:BA35" si="102">_xlfn.STDEV.S(AZ4:AZ27)</f>
        <v>0.69025305168634987</v>
      </c>
      <c r="BA35" s="287">
        <f t="shared" si="102"/>
        <v>10.002898130766541</v>
      </c>
      <c r="BB35" s="98">
        <f t="shared" ref="BB35:BC35" si="103">_xlfn.STDEV.S(BB4:BB27)</f>
        <v>55.12666573775634</v>
      </c>
      <c r="BC35" s="288">
        <f t="shared" si="103"/>
        <v>0.46430562148753651</v>
      </c>
      <c r="BE35" s="310">
        <f t="shared" ref="BE35:BJ35" si="104">_xlfn.STDEV.S(BE4:BE27)</f>
        <v>8.3040063667563757</v>
      </c>
      <c r="BF35" s="311">
        <f t="shared" si="104"/>
        <v>59.283157419482883</v>
      </c>
      <c r="BG35" s="312">
        <f t="shared" si="104"/>
        <v>0.50361015518533481</v>
      </c>
      <c r="BH35" s="298">
        <f t="shared" si="104"/>
        <v>11.044048826981598</v>
      </c>
      <c r="BI35" s="299">
        <f t="shared" si="104"/>
        <v>173.82824585771732</v>
      </c>
      <c r="BJ35" s="300">
        <f t="shared" si="104"/>
        <v>0.56465970257327991</v>
      </c>
    </row>
    <row r="61" spans="1:35" x14ac:dyDescent="0.25">
      <c r="A61" s="78"/>
      <c r="B61" s="7"/>
      <c r="C61" s="8"/>
      <c r="D61" s="7"/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9"/>
    </row>
    <row r="62" spans="1:35" x14ac:dyDescent="0.25">
      <c r="A62" s="20"/>
      <c r="B62" s="24"/>
      <c r="C62" s="25"/>
      <c r="D62" s="24"/>
      <c r="E62" s="24"/>
      <c r="F62" s="2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29"/>
    </row>
    <row r="63" spans="1:35" x14ac:dyDescent="0.25">
      <c r="A63" s="38"/>
      <c r="B63" s="42"/>
      <c r="C63" s="43"/>
      <c r="D63" s="42"/>
      <c r="E63" s="42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30"/>
    </row>
  </sheetData>
  <conditionalFormatting sqref="H4:S27 H29:S34">
    <cfRule type="cellIs" dxfId="27" priority="39" stopIfTrue="1" operator="lessThan">
      <formula>0</formula>
    </cfRule>
    <cfRule type="cellIs" dxfId="26" priority="40" stopIfTrue="1" operator="greaterThan">
      <formula>0</formula>
    </cfRule>
  </conditionalFormatting>
  <conditionalFormatting sqref="H35:S35">
    <cfRule type="cellIs" dxfId="25" priority="33" stopIfTrue="1" operator="lessThan">
      <formula>0</formula>
    </cfRule>
    <cfRule type="cellIs" dxfId="24" priority="34" stopIfTrue="1" operator="greaterThan">
      <formula>0</formula>
    </cfRule>
  </conditionalFormatting>
  <conditionalFormatting sqref="AX4:AX27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AY4:AZ27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BA4:BA27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BB4:BC27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AX29:BC34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AX35:BC35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BE4:BE27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BF4:BG27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BH4:BH27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BI4:BJ27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BE29:BJ34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BE35:BJ3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Averaging</vt:lpstr>
      <vt:lpstr>SSEP</vt:lpstr>
      <vt:lpstr>VEP</vt:lpstr>
    </vt:vector>
  </TitlesOfParts>
  <Company>NNIIPK im Meshalkina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Левин Евгений Андреевич</dc:creator>
  <cp:lastModifiedBy>Левин Евгений Андреевич</cp:lastModifiedBy>
  <dcterms:created xsi:type="dcterms:W3CDTF">2025-01-17T06:06:49Z</dcterms:created>
  <dcterms:modified xsi:type="dcterms:W3CDTF">2025-01-23T18:26:22Z</dcterms:modified>
</cp:coreProperties>
</file>